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19095" windowHeight="7365" tabRatio="707" activeTab="3"/>
  </bookViews>
  <sheets>
    <sheet name="Cumulitic Gabbro-Basalt" sheetId="1" r:id="rId1"/>
    <sheet name="Basalt-Andesite" sheetId="2" r:id="rId2"/>
    <sheet name="Andesite-Dacite" sheetId="3" r:id="rId3"/>
    <sheet name="Dacite-Rhyolite" sheetId="4" r:id="rId4"/>
    <sheet name="Note" sheetId="5" r:id="rId5"/>
    <sheet name="Olivine" sheetId="6" r:id="rId6"/>
    <sheet name="Cpx" sheetId="7" r:id="rId7"/>
    <sheet name="Opx" sheetId="8" r:id="rId8"/>
    <sheet name="Pl" sheetId="9" r:id="rId9"/>
    <sheet name="Amph" sheetId="10" r:id="rId10"/>
    <sheet name="Bt" sheetId="11" r:id="rId11"/>
    <sheet name="Ox" sheetId="12" r:id="rId12"/>
  </sheets>
  <definedNames>
    <definedName name="solver_adj" localSheetId="0" hidden="1">'Cumulitic Gabbro-Basalt'!$I$4:$N$4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'Cumulitic Gabbro-Basalt'!$I$4</definedName>
    <definedName name="solver_lhs10" localSheetId="0" hidden="1">'Cumulitic Gabbro-Basalt'!$M$4</definedName>
    <definedName name="solver_lhs11" localSheetId="0" hidden="1">'Cumulitic Gabbro-Basalt'!$N$4</definedName>
    <definedName name="solver_lhs12" localSheetId="0" hidden="1">'Cumulitic Gabbro-Basalt'!$N$4</definedName>
    <definedName name="solver_lhs2" localSheetId="0" hidden="1">'Cumulitic Gabbro-Basalt'!$I$4</definedName>
    <definedName name="solver_lhs3" localSheetId="0" hidden="1">'Cumulitic Gabbro-Basalt'!$J$4</definedName>
    <definedName name="solver_lhs4" localSheetId="0" hidden="1">'Cumulitic Gabbro-Basalt'!$J$4</definedName>
    <definedName name="solver_lhs5" localSheetId="0" hidden="1">'Cumulitic Gabbro-Basalt'!$K$4</definedName>
    <definedName name="solver_lhs6" localSheetId="0" hidden="1">'Cumulitic Gabbro-Basalt'!$K$4</definedName>
    <definedName name="solver_lhs7" localSheetId="0" hidden="1">'Cumulitic Gabbro-Basalt'!$L$4</definedName>
    <definedName name="solver_lhs8" localSheetId="0" hidden="1">'Cumulitic Gabbro-Basalt'!$L$4</definedName>
    <definedName name="solver_lhs9" localSheetId="0" hidden="1">'Cumulitic Gabbro-Basalt'!$M$4</definedName>
    <definedName name="solver_lin" localSheetId="0" hidden="1">2</definedName>
    <definedName name="solver_neg" localSheetId="0" hidden="1">2</definedName>
    <definedName name="solver_num" localSheetId="0" hidden="1">12</definedName>
    <definedName name="solver_nwt" localSheetId="0" hidden="1">1</definedName>
    <definedName name="solver_opt" localSheetId="0" hidden="1">'Cumulitic Gabbro-Basalt'!$F$15</definedName>
    <definedName name="solver_pre" localSheetId="0" hidden="1">0.000001</definedName>
    <definedName name="solver_rel1" localSheetId="0" hidden="1">1</definedName>
    <definedName name="solver_rel10" localSheetId="0" hidden="1">3</definedName>
    <definedName name="solver_rel11" localSheetId="0" hidden="1">1</definedName>
    <definedName name="solver_rel12" localSheetId="0" hidden="1">3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el7" localSheetId="0" hidden="1">1</definedName>
    <definedName name="solver_rel8" localSheetId="0" hidden="1">3</definedName>
    <definedName name="solver_rel9" localSheetId="0" hidden="1">1</definedName>
    <definedName name="solver_rhs1" localSheetId="0" hidden="1">100</definedName>
    <definedName name="solver_rhs10" localSheetId="0" hidden="1">0</definedName>
    <definedName name="solver_rhs11" localSheetId="0" hidden="1">100</definedName>
    <definedName name="solver_rhs12" localSheetId="0" hidden="1">0</definedName>
    <definedName name="solver_rhs2" localSheetId="0" hidden="1">0</definedName>
    <definedName name="solver_rhs3" localSheetId="0" hidden="1">100</definedName>
    <definedName name="solver_rhs4" localSheetId="0" hidden="1">0</definedName>
    <definedName name="solver_rhs5" localSheetId="0" hidden="1">100</definedName>
    <definedName name="solver_rhs6" localSheetId="0" hidden="1">0</definedName>
    <definedName name="solver_rhs7" localSheetId="0" hidden="1">100</definedName>
    <definedName name="solver_rhs8" localSheetId="0" hidden="1">0</definedName>
    <definedName name="solver_rhs9" localSheetId="0" hidden="1">100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J15" i="4"/>
  <c r="J25" s="1"/>
  <c r="I15" i="1"/>
  <c r="I18" s="1"/>
  <c r="J15"/>
  <c r="J26" s="1"/>
  <c r="K15"/>
  <c r="K26" s="1"/>
  <c r="L15"/>
  <c r="L27" s="1"/>
  <c r="M15"/>
  <c r="N15"/>
  <c r="N28" s="1"/>
  <c r="N3" i="4"/>
  <c r="M3"/>
  <c r="L3"/>
  <c r="K3"/>
  <c r="J3"/>
  <c r="I3"/>
  <c r="N3" i="3"/>
  <c r="M3"/>
  <c r="L3"/>
  <c r="K3"/>
  <c r="J3"/>
  <c r="I3"/>
  <c r="N3" i="2"/>
  <c r="M3"/>
  <c r="L3"/>
  <c r="K3"/>
  <c r="J3"/>
  <c r="I3"/>
  <c r="N28" i="4"/>
  <c r="M28"/>
  <c r="L28"/>
  <c r="K28"/>
  <c r="L25"/>
  <c r="K25"/>
  <c r="N21"/>
  <c r="M21"/>
  <c r="L21"/>
  <c r="K21"/>
  <c r="L19"/>
  <c r="K19"/>
  <c r="N15"/>
  <c r="N27" s="1"/>
  <c r="M15"/>
  <c r="M27" s="1"/>
  <c r="L15"/>
  <c r="L26" s="1"/>
  <c r="K15"/>
  <c r="K26" s="1"/>
  <c r="I15"/>
  <c r="I25" s="1"/>
  <c r="D15"/>
  <c r="B15"/>
  <c r="O4"/>
  <c r="K27" i="3"/>
  <c r="J27"/>
  <c r="L24"/>
  <c r="K24"/>
  <c r="K21"/>
  <c r="N15"/>
  <c r="N27" s="1"/>
  <c r="M15"/>
  <c r="M27" s="1"/>
  <c r="L15"/>
  <c r="L26" s="1"/>
  <c r="K15"/>
  <c r="K26" s="1"/>
  <c r="J15"/>
  <c r="J25" s="1"/>
  <c r="I15"/>
  <c r="I25" s="1"/>
  <c r="D15"/>
  <c r="B15"/>
  <c r="O4"/>
  <c r="N28" i="2"/>
  <c r="K25"/>
  <c r="K23"/>
  <c r="N21"/>
  <c r="M21"/>
  <c r="K19"/>
  <c r="N15"/>
  <c r="N27" s="1"/>
  <c r="M15"/>
  <c r="M27" s="1"/>
  <c r="L15"/>
  <c r="L26" s="1"/>
  <c r="K15"/>
  <c r="K26" s="1"/>
  <c r="J15"/>
  <c r="J25" s="1"/>
  <c r="I15"/>
  <c r="I25" s="1"/>
  <c r="D15"/>
  <c r="B15"/>
  <c r="O4"/>
  <c r="M27" i="1"/>
  <c r="D15"/>
  <c r="B15"/>
  <c r="O4"/>
  <c r="I3" s="1"/>
  <c r="M28" i="2" l="1"/>
  <c r="M25"/>
  <c r="L25"/>
  <c r="L21"/>
  <c r="L19"/>
  <c r="L28"/>
  <c r="K20"/>
  <c r="K21"/>
  <c r="K28"/>
  <c r="N3" i="1"/>
  <c r="M3"/>
  <c r="L3"/>
  <c r="K3"/>
  <c r="J3"/>
  <c r="N20" i="3"/>
  <c r="M20"/>
  <c r="N24" i="4"/>
  <c r="N28" i="3"/>
  <c r="L23"/>
  <c r="N25"/>
  <c r="N24" i="2"/>
  <c r="L20" i="3"/>
  <c r="K23"/>
  <c r="M25"/>
  <c r="M24" i="4"/>
  <c r="M24" i="2"/>
  <c r="K20" i="3"/>
  <c r="J23"/>
  <c r="L25"/>
  <c r="M28"/>
  <c r="N20" i="4"/>
  <c r="L24"/>
  <c r="L27"/>
  <c r="N20" i="2"/>
  <c r="L24"/>
  <c r="L27"/>
  <c r="L19" i="3"/>
  <c r="N21"/>
  <c r="K25"/>
  <c r="R12" s="1"/>
  <c r="L28"/>
  <c r="M20" i="4"/>
  <c r="K24"/>
  <c r="K27"/>
  <c r="M20" i="2"/>
  <c r="K24"/>
  <c r="K27"/>
  <c r="K19" i="3"/>
  <c r="M21"/>
  <c r="N24"/>
  <c r="K28"/>
  <c r="L20" i="4"/>
  <c r="L23"/>
  <c r="N25"/>
  <c r="L20" i="2"/>
  <c r="L23"/>
  <c r="N25"/>
  <c r="J19" i="3"/>
  <c r="L21"/>
  <c r="M24"/>
  <c r="L27"/>
  <c r="K20" i="4"/>
  <c r="K23"/>
  <c r="M25"/>
  <c r="R12" s="1"/>
  <c r="J24" i="1"/>
  <c r="K23"/>
  <c r="I22"/>
  <c r="L21"/>
  <c r="K21"/>
  <c r="K27"/>
  <c r="J21"/>
  <c r="J27"/>
  <c r="J19"/>
  <c r="L24"/>
  <c r="K24"/>
  <c r="L20"/>
  <c r="J23"/>
  <c r="L25"/>
  <c r="M28"/>
  <c r="N25"/>
  <c r="M20"/>
  <c r="L28"/>
  <c r="K28"/>
  <c r="M25"/>
  <c r="K20"/>
  <c r="K25"/>
  <c r="J20"/>
  <c r="N21"/>
  <c r="J25"/>
  <c r="K19"/>
  <c r="M21"/>
  <c r="M24"/>
  <c r="J28"/>
  <c r="J18" i="4"/>
  <c r="J22"/>
  <c r="J26"/>
  <c r="J27"/>
  <c r="I19"/>
  <c r="I27"/>
  <c r="N18"/>
  <c r="J28"/>
  <c r="I18"/>
  <c r="I22"/>
  <c r="I26"/>
  <c r="J19"/>
  <c r="J23"/>
  <c r="I23"/>
  <c r="J20"/>
  <c r="N22"/>
  <c r="J24"/>
  <c r="N26"/>
  <c r="M18"/>
  <c r="I20"/>
  <c r="M22"/>
  <c r="I24"/>
  <c r="M26"/>
  <c r="I28"/>
  <c r="O15" s="1"/>
  <c r="L18"/>
  <c r="N19"/>
  <c r="J21"/>
  <c r="L22"/>
  <c r="N23"/>
  <c r="K18"/>
  <c r="M19"/>
  <c r="I21"/>
  <c r="K22"/>
  <c r="M23"/>
  <c r="I18" i="3"/>
  <c r="J18"/>
  <c r="J22"/>
  <c r="J26"/>
  <c r="I22"/>
  <c r="I26"/>
  <c r="I27"/>
  <c r="J24"/>
  <c r="I19"/>
  <c r="I23"/>
  <c r="N18"/>
  <c r="J20"/>
  <c r="N22"/>
  <c r="N26"/>
  <c r="J28"/>
  <c r="M18"/>
  <c r="I20"/>
  <c r="M22"/>
  <c r="I24"/>
  <c r="M26"/>
  <c r="I28"/>
  <c r="L18"/>
  <c r="N19"/>
  <c r="J21"/>
  <c r="L22"/>
  <c r="N23"/>
  <c r="K18"/>
  <c r="M19"/>
  <c r="I21"/>
  <c r="K22"/>
  <c r="M23"/>
  <c r="J18" i="2"/>
  <c r="J19"/>
  <c r="J23"/>
  <c r="J27"/>
  <c r="I26"/>
  <c r="I18"/>
  <c r="I23"/>
  <c r="I27"/>
  <c r="N18"/>
  <c r="J20"/>
  <c r="N22"/>
  <c r="J24"/>
  <c r="N26"/>
  <c r="M18"/>
  <c r="I24"/>
  <c r="J22"/>
  <c r="J26"/>
  <c r="I22"/>
  <c r="I19"/>
  <c r="J28"/>
  <c r="I20"/>
  <c r="M22"/>
  <c r="M26"/>
  <c r="I28"/>
  <c r="L18"/>
  <c r="N19"/>
  <c r="J21"/>
  <c r="L22"/>
  <c r="N23"/>
  <c r="K18"/>
  <c r="M19"/>
  <c r="I21"/>
  <c r="K22"/>
  <c r="M23"/>
  <c r="I25" i="1"/>
  <c r="I21"/>
  <c r="I28"/>
  <c r="I24"/>
  <c r="I20"/>
  <c r="I27"/>
  <c r="I23"/>
  <c r="I19"/>
  <c r="I26"/>
  <c r="N18"/>
  <c r="N22"/>
  <c r="N26"/>
  <c r="M18"/>
  <c r="M22"/>
  <c r="M26"/>
  <c r="L18"/>
  <c r="N19"/>
  <c r="L22"/>
  <c r="N23"/>
  <c r="L26"/>
  <c r="N27"/>
  <c r="K18"/>
  <c r="M19"/>
  <c r="K22"/>
  <c r="M23"/>
  <c r="J18"/>
  <c r="L19"/>
  <c r="N20"/>
  <c r="J22"/>
  <c r="L23"/>
  <c r="N24"/>
  <c r="R12" i="2" l="1"/>
  <c r="AH12" s="1"/>
  <c r="O12" i="3"/>
  <c r="O12" i="2"/>
  <c r="O15"/>
  <c r="O12" i="4"/>
  <c r="R5" i="1"/>
  <c r="AD5" s="1"/>
  <c r="O9"/>
  <c r="O15"/>
  <c r="O5" i="4"/>
  <c r="C5" s="1"/>
  <c r="R5"/>
  <c r="C12"/>
  <c r="F12" s="1"/>
  <c r="O8"/>
  <c r="C8" s="1"/>
  <c r="F8" s="1"/>
  <c r="R8"/>
  <c r="O7"/>
  <c r="C7" s="1"/>
  <c r="F7" s="1"/>
  <c r="R7"/>
  <c r="AH12"/>
  <c r="Z12"/>
  <c r="AI12"/>
  <c r="AA12"/>
  <c r="AB12"/>
  <c r="T12"/>
  <c r="AC12"/>
  <c r="AD12"/>
  <c r="AE12"/>
  <c r="W12"/>
  <c r="X12"/>
  <c r="U12"/>
  <c r="V12"/>
  <c r="AF12"/>
  <c r="AG12"/>
  <c r="Y12"/>
  <c r="O9"/>
  <c r="C9" s="1"/>
  <c r="F9" s="1"/>
  <c r="R9"/>
  <c r="O13"/>
  <c r="C13" s="1"/>
  <c r="F13" s="1"/>
  <c r="R13"/>
  <c r="O6"/>
  <c r="C6" s="1"/>
  <c r="F6" s="1"/>
  <c r="R6"/>
  <c r="O11"/>
  <c r="C11" s="1"/>
  <c r="F11" s="1"/>
  <c r="R11"/>
  <c r="O10"/>
  <c r="C10" s="1"/>
  <c r="F10" s="1"/>
  <c r="R10"/>
  <c r="O14"/>
  <c r="C14" s="1"/>
  <c r="F14" s="1"/>
  <c r="R14"/>
  <c r="AH12" i="3"/>
  <c r="Z12"/>
  <c r="AI12"/>
  <c r="AA12"/>
  <c r="AB12"/>
  <c r="T12"/>
  <c r="AC12"/>
  <c r="U12"/>
  <c r="AD12"/>
  <c r="V12"/>
  <c r="AE12"/>
  <c r="AF12"/>
  <c r="X12"/>
  <c r="W12"/>
  <c r="AG12"/>
  <c r="Y12"/>
  <c r="O14"/>
  <c r="C14" s="1"/>
  <c r="F14" s="1"/>
  <c r="R14"/>
  <c r="C12"/>
  <c r="F12" s="1"/>
  <c r="O5"/>
  <c r="C5" s="1"/>
  <c r="R5"/>
  <c r="R11"/>
  <c r="O11"/>
  <c r="R7"/>
  <c r="O7"/>
  <c r="C7" s="1"/>
  <c r="F7" s="1"/>
  <c r="O8"/>
  <c r="C8" s="1"/>
  <c r="F8" s="1"/>
  <c r="R8"/>
  <c r="O9"/>
  <c r="C9" s="1"/>
  <c r="F9" s="1"/>
  <c r="R9"/>
  <c r="O15"/>
  <c r="O6"/>
  <c r="R6"/>
  <c r="O10"/>
  <c r="C10" s="1"/>
  <c r="F10" s="1"/>
  <c r="R10"/>
  <c r="O13"/>
  <c r="C13" s="1"/>
  <c r="F13" s="1"/>
  <c r="R13"/>
  <c r="O8" i="2"/>
  <c r="R8"/>
  <c r="O14"/>
  <c r="R14"/>
  <c r="O9"/>
  <c r="R9"/>
  <c r="O6"/>
  <c r="R6"/>
  <c r="O10"/>
  <c r="R10"/>
  <c r="R7"/>
  <c r="O7"/>
  <c r="O13"/>
  <c r="R13"/>
  <c r="O11"/>
  <c r="R11"/>
  <c r="O5"/>
  <c r="R5"/>
  <c r="O12" i="1"/>
  <c r="R12"/>
  <c r="O8"/>
  <c r="R8"/>
  <c r="O13"/>
  <c r="R13"/>
  <c r="O11"/>
  <c r="R11"/>
  <c r="O7"/>
  <c r="R7"/>
  <c r="O14"/>
  <c r="R14"/>
  <c r="O10"/>
  <c r="R10"/>
  <c r="O6"/>
  <c r="R6"/>
  <c r="O5"/>
  <c r="R9"/>
  <c r="C12" i="2" l="1"/>
  <c r="F12" s="1"/>
  <c r="V12"/>
  <c r="C7"/>
  <c r="F7" s="1"/>
  <c r="C13"/>
  <c r="F13" s="1"/>
  <c r="C9"/>
  <c r="F9" s="1"/>
  <c r="Z12"/>
  <c r="W12"/>
  <c r="AI12"/>
  <c r="X12"/>
  <c r="AA12"/>
  <c r="Y12"/>
  <c r="AB12"/>
  <c r="AE12"/>
  <c r="U12"/>
  <c r="AF12"/>
  <c r="AD12"/>
  <c r="AG12"/>
  <c r="T12"/>
  <c r="AC12"/>
  <c r="C9" i="1"/>
  <c r="F9" s="1"/>
  <c r="C14" i="2"/>
  <c r="F14" s="1"/>
  <c r="C6"/>
  <c r="F6" s="1"/>
  <c r="C8"/>
  <c r="F8" s="1"/>
  <c r="C11"/>
  <c r="F11" s="1"/>
  <c r="C5"/>
  <c r="F5" s="1"/>
  <c r="C10"/>
  <c r="F10" s="1"/>
  <c r="C6" i="1"/>
  <c r="F6" s="1"/>
  <c r="C11"/>
  <c r="F11" s="1"/>
  <c r="V5"/>
  <c r="Z5"/>
  <c r="T5"/>
  <c r="AE5"/>
  <c r="AA5"/>
  <c r="W5"/>
  <c r="AB5"/>
  <c r="AF5"/>
  <c r="AI5"/>
  <c r="X5"/>
  <c r="AG5"/>
  <c r="AC5"/>
  <c r="Y5"/>
  <c r="U5"/>
  <c r="AH5"/>
  <c r="C7"/>
  <c r="F7" s="1"/>
  <c r="C14"/>
  <c r="F14" s="1"/>
  <c r="C8"/>
  <c r="F8" s="1"/>
  <c r="C5"/>
  <c r="C12"/>
  <c r="F12" s="1"/>
  <c r="C10"/>
  <c r="F10" s="1"/>
  <c r="C13"/>
  <c r="F13" s="1"/>
  <c r="AH10" i="4"/>
  <c r="Z10"/>
  <c r="AI10"/>
  <c r="AA10"/>
  <c r="AB10"/>
  <c r="T10"/>
  <c r="U10"/>
  <c r="AE10"/>
  <c r="X10"/>
  <c r="AC10"/>
  <c r="AD10"/>
  <c r="V10"/>
  <c r="W10"/>
  <c r="AF10"/>
  <c r="AG10"/>
  <c r="Y10"/>
  <c r="C15"/>
  <c r="F5"/>
  <c r="F15" s="1"/>
  <c r="AD5"/>
  <c r="V5"/>
  <c r="AE5"/>
  <c r="W5"/>
  <c r="AF5"/>
  <c r="X5"/>
  <c r="AG5"/>
  <c r="AH5"/>
  <c r="AA5"/>
  <c r="T5"/>
  <c r="Y5"/>
  <c r="Z5"/>
  <c r="R15"/>
  <c r="AI5"/>
  <c r="AB5"/>
  <c r="AC5"/>
  <c r="U5"/>
  <c r="AD9"/>
  <c r="V9"/>
  <c r="AE9"/>
  <c r="W9"/>
  <c r="AF9"/>
  <c r="X9"/>
  <c r="Y9"/>
  <c r="AH9"/>
  <c r="AI9"/>
  <c r="AB9"/>
  <c r="AC9"/>
  <c r="AG9"/>
  <c r="Z9"/>
  <c r="AA9"/>
  <c r="T9"/>
  <c r="U9"/>
  <c r="AH14"/>
  <c r="Z14"/>
  <c r="AI14"/>
  <c r="AA14"/>
  <c r="AB14"/>
  <c r="T14"/>
  <c r="AC14"/>
  <c r="V14"/>
  <c r="W14"/>
  <c r="AF14"/>
  <c r="X14"/>
  <c r="U14"/>
  <c r="AD14"/>
  <c r="AE14"/>
  <c r="AG14"/>
  <c r="Y14"/>
  <c r="AD13"/>
  <c r="V13"/>
  <c r="AE13"/>
  <c r="W13"/>
  <c r="AF13"/>
  <c r="X13"/>
  <c r="AG13"/>
  <c r="Y13"/>
  <c r="Z13"/>
  <c r="AA13"/>
  <c r="AB13"/>
  <c r="T13"/>
  <c r="AH13"/>
  <c r="AI13"/>
  <c r="AC13"/>
  <c r="U13"/>
  <c r="AH6"/>
  <c r="Z6"/>
  <c r="AI6"/>
  <c r="AA6"/>
  <c r="AB6"/>
  <c r="T6"/>
  <c r="U6"/>
  <c r="AD6"/>
  <c r="W6"/>
  <c r="AF6"/>
  <c r="Y6"/>
  <c r="AC6"/>
  <c r="V6"/>
  <c r="AE6"/>
  <c r="X6"/>
  <c r="AG6"/>
  <c r="AH8"/>
  <c r="Z8"/>
  <c r="AI8"/>
  <c r="AA8"/>
  <c r="AB8"/>
  <c r="T8"/>
  <c r="AC8"/>
  <c r="V8"/>
  <c r="W8"/>
  <c r="AF8"/>
  <c r="U8"/>
  <c r="AD8"/>
  <c r="AE8"/>
  <c r="X8"/>
  <c r="Y8"/>
  <c r="AG8"/>
  <c r="AD11"/>
  <c r="V11"/>
  <c r="AE11"/>
  <c r="W11"/>
  <c r="AF11"/>
  <c r="X11"/>
  <c r="AG11"/>
  <c r="AH11"/>
  <c r="AA11"/>
  <c r="T11"/>
  <c r="Y11"/>
  <c r="Z11"/>
  <c r="AI11"/>
  <c r="AB11"/>
  <c r="AC11"/>
  <c r="U11"/>
  <c r="AD7"/>
  <c r="V7"/>
  <c r="AE7"/>
  <c r="W7"/>
  <c r="AF7"/>
  <c r="X7"/>
  <c r="AG7"/>
  <c r="Z7"/>
  <c r="AA7"/>
  <c r="AB7"/>
  <c r="Y7"/>
  <c r="AH7"/>
  <c r="AI7"/>
  <c r="T7"/>
  <c r="AC7"/>
  <c r="U7"/>
  <c r="AH10" i="3"/>
  <c r="Z10"/>
  <c r="AI10"/>
  <c r="AA10"/>
  <c r="AB10"/>
  <c r="T10"/>
  <c r="AC10"/>
  <c r="AD10"/>
  <c r="AE10"/>
  <c r="X10"/>
  <c r="U10"/>
  <c r="V10"/>
  <c r="W10"/>
  <c r="AF10"/>
  <c r="AG10"/>
  <c r="Y10"/>
  <c r="AH14"/>
  <c r="Z14"/>
  <c r="AI14"/>
  <c r="AA14"/>
  <c r="AB14"/>
  <c r="T14"/>
  <c r="AC14"/>
  <c r="U14"/>
  <c r="AD14"/>
  <c r="V14"/>
  <c r="W14"/>
  <c r="AF14"/>
  <c r="AE14"/>
  <c r="X14"/>
  <c r="AG14"/>
  <c r="Y14"/>
  <c r="AH8"/>
  <c r="Z8"/>
  <c r="AI8"/>
  <c r="AA8"/>
  <c r="AB8"/>
  <c r="T8"/>
  <c r="U8"/>
  <c r="V8"/>
  <c r="W8"/>
  <c r="AF8"/>
  <c r="AC8"/>
  <c r="AD8"/>
  <c r="AE8"/>
  <c r="X8"/>
  <c r="AG8"/>
  <c r="Y8"/>
  <c r="AD13"/>
  <c r="V13"/>
  <c r="AE13"/>
  <c r="W13"/>
  <c r="AF13"/>
  <c r="X13"/>
  <c r="AG13"/>
  <c r="Y13"/>
  <c r="Z13"/>
  <c r="AA13"/>
  <c r="AH13"/>
  <c r="AI13"/>
  <c r="AB13"/>
  <c r="AC13"/>
  <c r="U13"/>
  <c r="T13"/>
  <c r="F5"/>
  <c r="AD9"/>
  <c r="V9"/>
  <c r="AE9"/>
  <c r="W9"/>
  <c r="AF9"/>
  <c r="X9"/>
  <c r="AG9"/>
  <c r="AH9"/>
  <c r="AI9"/>
  <c r="T9"/>
  <c r="Y9"/>
  <c r="Z9"/>
  <c r="AA9"/>
  <c r="AB9"/>
  <c r="AC9"/>
  <c r="U9"/>
  <c r="AD5"/>
  <c r="AD15" s="1"/>
  <c r="V5"/>
  <c r="AE5"/>
  <c r="W5"/>
  <c r="AF5"/>
  <c r="X5"/>
  <c r="AG5"/>
  <c r="Y5"/>
  <c r="Y15" s="1"/>
  <c r="AH5"/>
  <c r="T5"/>
  <c r="Z5"/>
  <c r="R15"/>
  <c r="AI5"/>
  <c r="AB5"/>
  <c r="AA5"/>
  <c r="AC5"/>
  <c r="AC15" s="1"/>
  <c r="U5"/>
  <c r="AD11"/>
  <c r="V11"/>
  <c r="AE11"/>
  <c r="W11"/>
  <c r="AF11"/>
  <c r="X11"/>
  <c r="Y11"/>
  <c r="Z11"/>
  <c r="AI11"/>
  <c r="AG11"/>
  <c r="AH11"/>
  <c r="AA11"/>
  <c r="T11"/>
  <c r="AC11"/>
  <c r="U11"/>
  <c r="AB11"/>
  <c r="AH6"/>
  <c r="Z6"/>
  <c r="AI6"/>
  <c r="AA6"/>
  <c r="AB6"/>
  <c r="T6"/>
  <c r="AC6"/>
  <c r="AD6"/>
  <c r="W6"/>
  <c r="U6"/>
  <c r="V6"/>
  <c r="AE6"/>
  <c r="AF6"/>
  <c r="AG6"/>
  <c r="Y6"/>
  <c r="X6"/>
  <c r="AD7"/>
  <c r="V7"/>
  <c r="AE7"/>
  <c r="W7"/>
  <c r="AF7"/>
  <c r="X7"/>
  <c r="Y7"/>
  <c r="Z7"/>
  <c r="T7"/>
  <c r="AG7"/>
  <c r="AH7"/>
  <c r="AA7"/>
  <c r="AI7"/>
  <c r="AB7"/>
  <c r="AC7"/>
  <c r="U7"/>
  <c r="C6"/>
  <c r="F6" s="1"/>
  <c r="C11"/>
  <c r="F11" s="1"/>
  <c r="AH8" i="2"/>
  <c r="Z8"/>
  <c r="AA8"/>
  <c r="AB8"/>
  <c r="U8"/>
  <c r="AD8"/>
  <c r="V8"/>
  <c r="AE8"/>
  <c r="AG8"/>
  <c r="AI8"/>
  <c r="T8"/>
  <c r="AC8"/>
  <c r="AF8"/>
  <c r="Y8"/>
  <c r="X8"/>
  <c r="W8"/>
  <c r="AH14"/>
  <c r="Z14"/>
  <c r="AI14"/>
  <c r="AA14"/>
  <c r="T14"/>
  <c r="AC14"/>
  <c r="AD14"/>
  <c r="V14"/>
  <c r="AE14"/>
  <c r="AB14"/>
  <c r="U14"/>
  <c r="AF14"/>
  <c r="AG14"/>
  <c r="W14"/>
  <c r="X14"/>
  <c r="Y14"/>
  <c r="AD13"/>
  <c r="V13"/>
  <c r="AE13"/>
  <c r="W13"/>
  <c r="X13"/>
  <c r="AG13"/>
  <c r="AH13"/>
  <c r="AI13"/>
  <c r="T13"/>
  <c r="AC13"/>
  <c r="AF13"/>
  <c r="Y13"/>
  <c r="Z13"/>
  <c r="AA13"/>
  <c r="AB13"/>
  <c r="U13"/>
  <c r="AD5"/>
  <c r="V5"/>
  <c r="AE5"/>
  <c r="W5"/>
  <c r="X5"/>
  <c r="AG5"/>
  <c r="AH5"/>
  <c r="AI5"/>
  <c r="AC5"/>
  <c r="AF5"/>
  <c r="Y5"/>
  <c r="Z5"/>
  <c r="R15"/>
  <c r="AA5"/>
  <c r="T5"/>
  <c r="U5"/>
  <c r="AB5"/>
  <c r="AH10"/>
  <c r="Z10"/>
  <c r="AI10"/>
  <c r="AA10"/>
  <c r="T10"/>
  <c r="AC10"/>
  <c r="V10"/>
  <c r="Y10"/>
  <c r="AB10"/>
  <c r="U10"/>
  <c r="AD10"/>
  <c r="W10"/>
  <c r="X10"/>
  <c r="AG10"/>
  <c r="AE10"/>
  <c r="AF10"/>
  <c r="AD7"/>
  <c r="V7"/>
  <c r="AE7"/>
  <c r="W7"/>
  <c r="AF7"/>
  <c r="Y7"/>
  <c r="Z7"/>
  <c r="AA7"/>
  <c r="U7"/>
  <c r="X7"/>
  <c r="AG7"/>
  <c r="AH7"/>
  <c r="AI7"/>
  <c r="AB7"/>
  <c r="T7"/>
  <c r="AC7"/>
  <c r="AD9"/>
  <c r="V9"/>
  <c r="AE9"/>
  <c r="W9"/>
  <c r="X9"/>
  <c r="AG9"/>
  <c r="Z9"/>
  <c r="AI9"/>
  <c r="AB9"/>
  <c r="AF9"/>
  <c r="Y9"/>
  <c r="AH9"/>
  <c r="AA9"/>
  <c r="U9"/>
  <c r="T9"/>
  <c r="AC9"/>
  <c r="AD11"/>
  <c r="V11"/>
  <c r="AE11"/>
  <c r="W11"/>
  <c r="AF11"/>
  <c r="Y11"/>
  <c r="AH11"/>
  <c r="AI11"/>
  <c r="T11"/>
  <c r="X11"/>
  <c r="AG11"/>
  <c r="Z11"/>
  <c r="AA11"/>
  <c r="AB11"/>
  <c r="U11"/>
  <c r="AC11"/>
  <c r="AH6"/>
  <c r="Z6"/>
  <c r="AI6"/>
  <c r="AA6"/>
  <c r="T6"/>
  <c r="AC6"/>
  <c r="AD6"/>
  <c r="X6"/>
  <c r="AB6"/>
  <c r="U6"/>
  <c r="V6"/>
  <c r="AE6"/>
  <c r="AG6"/>
  <c r="AF6"/>
  <c r="Y6"/>
  <c r="W6"/>
  <c r="AG6" i="1"/>
  <c r="Y6"/>
  <c r="AH6"/>
  <c r="Z6"/>
  <c r="AI6"/>
  <c r="AA6"/>
  <c r="AB6"/>
  <c r="T6"/>
  <c r="AC6"/>
  <c r="U6"/>
  <c r="AD6"/>
  <c r="V6"/>
  <c r="W6"/>
  <c r="X6"/>
  <c r="AE6"/>
  <c r="AF6"/>
  <c r="AC11"/>
  <c r="U11"/>
  <c r="AD11"/>
  <c r="V11"/>
  <c r="AE11"/>
  <c r="W11"/>
  <c r="AF11"/>
  <c r="X11"/>
  <c r="AG11"/>
  <c r="Y11"/>
  <c r="AH11"/>
  <c r="Z11"/>
  <c r="AI11"/>
  <c r="AA11"/>
  <c r="AB11"/>
  <c r="T11"/>
  <c r="AC9"/>
  <c r="U9"/>
  <c r="AD9"/>
  <c r="V9"/>
  <c r="AE9"/>
  <c r="W9"/>
  <c r="AF9"/>
  <c r="X9"/>
  <c r="AG9"/>
  <c r="Y9"/>
  <c r="AH9"/>
  <c r="Z9"/>
  <c r="AA9"/>
  <c r="AB9"/>
  <c r="AI9"/>
  <c r="T9"/>
  <c r="AC7"/>
  <c r="U7"/>
  <c r="AD7"/>
  <c r="V7"/>
  <c r="AE7"/>
  <c r="W7"/>
  <c r="AF7"/>
  <c r="X7"/>
  <c r="AG7"/>
  <c r="Y7"/>
  <c r="AH7"/>
  <c r="Z7"/>
  <c r="AI7"/>
  <c r="T7"/>
  <c r="AA7"/>
  <c r="AB7"/>
  <c r="AG12"/>
  <c r="Y12"/>
  <c r="AH12"/>
  <c r="Z12"/>
  <c r="AI12"/>
  <c r="AA12"/>
  <c r="AB12"/>
  <c r="T12"/>
  <c r="AC12"/>
  <c r="U12"/>
  <c r="AD12"/>
  <c r="V12"/>
  <c r="AE12"/>
  <c r="W12"/>
  <c r="X12"/>
  <c r="AF12"/>
  <c r="AG14"/>
  <c r="Y14"/>
  <c r="AH14"/>
  <c r="Z14"/>
  <c r="AI14"/>
  <c r="AA14"/>
  <c r="AB14"/>
  <c r="T14"/>
  <c r="AC14"/>
  <c r="U14"/>
  <c r="AD14"/>
  <c r="V14"/>
  <c r="AE14"/>
  <c r="W14"/>
  <c r="AF14"/>
  <c r="X14"/>
  <c r="AG8"/>
  <c r="Y8"/>
  <c r="AH8"/>
  <c r="Z8"/>
  <c r="AI8"/>
  <c r="AA8"/>
  <c r="AB8"/>
  <c r="T8"/>
  <c r="AC8"/>
  <c r="U8"/>
  <c r="AD8"/>
  <c r="V8"/>
  <c r="W8"/>
  <c r="X8"/>
  <c r="AE8"/>
  <c r="AF8"/>
  <c r="AG10"/>
  <c r="Y10"/>
  <c r="AH10"/>
  <c r="Z10"/>
  <c r="AI10"/>
  <c r="AA10"/>
  <c r="AB10"/>
  <c r="T10"/>
  <c r="AC10"/>
  <c r="U10"/>
  <c r="AD10"/>
  <c r="V10"/>
  <c r="AE10"/>
  <c r="W10"/>
  <c r="X10"/>
  <c r="AF10"/>
  <c r="AC13"/>
  <c r="U13"/>
  <c r="AD13"/>
  <c r="V13"/>
  <c r="AE13"/>
  <c r="W13"/>
  <c r="AF13"/>
  <c r="X13"/>
  <c r="AG13"/>
  <c r="Y13"/>
  <c r="AH13"/>
  <c r="Z13"/>
  <c r="AI13"/>
  <c r="AA13"/>
  <c r="T13"/>
  <c r="AB13"/>
  <c r="R15"/>
  <c r="C15" i="2" l="1"/>
  <c r="F15"/>
  <c r="AH15" i="4"/>
  <c r="W15" i="1"/>
  <c r="V15"/>
  <c r="U15"/>
  <c r="AD15"/>
  <c r="Z15"/>
  <c r="C15"/>
  <c r="AF15"/>
  <c r="F5"/>
  <c r="F15" s="1"/>
  <c r="T15"/>
  <c r="AH15"/>
  <c r="X15"/>
  <c r="AA15"/>
  <c r="Y15"/>
  <c r="AE15"/>
  <c r="AB15"/>
  <c r="AI15"/>
  <c r="AC15"/>
  <c r="AG15"/>
  <c r="AD15" i="4"/>
  <c r="T15"/>
  <c r="Y15"/>
  <c r="AB15"/>
  <c r="AG15"/>
  <c r="AE15"/>
  <c r="AC15"/>
  <c r="AA15"/>
  <c r="V15"/>
  <c r="U15"/>
  <c r="Z15"/>
  <c r="W15"/>
  <c r="AF15"/>
  <c r="AI15"/>
  <c r="X15"/>
  <c r="AH15" i="3"/>
  <c r="AA15"/>
  <c r="AG15"/>
  <c r="U15"/>
  <c r="Z15"/>
  <c r="T15"/>
  <c r="V15"/>
  <c r="AE15"/>
  <c r="C15"/>
  <c r="W15"/>
  <c r="F15"/>
  <c r="AI15"/>
  <c r="AF15"/>
  <c r="AB15"/>
  <c r="X15"/>
  <c r="AG15" i="2"/>
  <c r="X15"/>
  <c r="T15"/>
  <c r="U15"/>
  <c r="AC15"/>
  <c r="AA15"/>
  <c r="AH15"/>
  <c r="AI15"/>
  <c r="AB15"/>
  <c r="AD15"/>
  <c r="AF15"/>
  <c r="V15"/>
  <c r="Y15"/>
  <c r="AE15"/>
  <c r="Z15"/>
  <c r="W15"/>
</calcChain>
</file>

<file path=xl/sharedStrings.xml><?xml version="1.0" encoding="utf-8"?>
<sst xmlns="http://schemas.openxmlformats.org/spreadsheetml/2006/main" count="3064" uniqueCount="389">
  <si>
    <t>Pl</t>
  </si>
  <si>
    <t>Cpx</t>
  </si>
  <si>
    <t>Opx</t>
  </si>
  <si>
    <t>Mt</t>
  </si>
  <si>
    <t>Ap</t>
  </si>
  <si>
    <t>Ol</t>
  </si>
  <si>
    <t>Cumulate composition</t>
  </si>
  <si>
    <t>Composition of residual melt after the extraction of different percents of the cumulate calculated on the left box</t>
  </si>
  <si>
    <t>APF 405</t>
  </si>
  <si>
    <t>APF119</t>
  </si>
  <si>
    <t>%</t>
  </si>
  <si>
    <r>
      <t>SiO</t>
    </r>
    <r>
      <rPr>
        <vertAlign val="subscript"/>
        <sz val="12"/>
        <rFont val="Times New Roman"/>
        <family val="1"/>
      </rPr>
      <t>2</t>
    </r>
  </si>
  <si>
    <r>
      <t>TiO</t>
    </r>
    <r>
      <rPr>
        <vertAlign val="subscript"/>
        <sz val="12"/>
        <rFont val="Times New Roman"/>
        <family val="1"/>
      </rPr>
      <t>2</t>
    </r>
  </si>
  <si>
    <r>
      <t>Al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</si>
  <si>
    <r>
      <t>FeOtot</t>
    </r>
    <r>
      <rPr>
        <vertAlign val="subscript"/>
        <sz val="12"/>
        <rFont val="Times New Roman"/>
        <family val="1"/>
      </rPr>
      <t>XRF</t>
    </r>
  </si>
  <si>
    <t>MnO</t>
  </si>
  <si>
    <t>MgO</t>
  </si>
  <si>
    <t>CaO</t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</si>
  <si>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 </t>
    </r>
    <r>
      <rPr>
        <vertAlign val="subscript"/>
        <sz val="12"/>
        <rFont val="Times New Roman"/>
        <family val="1"/>
      </rPr>
      <t>AAS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</si>
  <si>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</si>
  <si>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5</t>
    </r>
  </si>
  <si>
    <t>Sum</t>
  </si>
  <si>
    <t>APF 49</t>
  </si>
  <si>
    <t>Amph</t>
  </si>
  <si>
    <t>Bt</t>
  </si>
  <si>
    <t>APF 409</t>
  </si>
  <si>
    <t>APF 411 Glass 1-5</t>
  </si>
  <si>
    <t>Cr</t>
  </si>
  <si>
    <t>Ni</t>
  </si>
  <si>
    <t>Y</t>
  </si>
  <si>
    <t>Instructions to use the mass balance calculation spreadsheet:</t>
  </si>
  <si>
    <r>
      <t xml:space="preserve">1) </t>
    </r>
    <r>
      <rPr>
        <sz val="12"/>
        <rFont val="Comic Sans MS"/>
        <family val="4"/>
      </rPr>
      <t>Choose from your database the parental melt (the rock with least evolved/more primitive chemical composition). Typically this rock has the lowest SiO</t>
    </r>
    <r>
      <rPr>
        <vertAlign val="subscript"/>
        <sz val="12"/>
        <rFont val="Comic Sans MS"/>
        <family val="4"/>
      </rPr>
      <t>2</t>
    </r>
    <r>
      <rPr>
        <sz val="12"/>
        <rFont val="Comic Sans MS"/>
        <family val="4"/>
      </rPr>
      <t xml:space="preserve"> and the</t>
    </r>
  </si>
  <si>
    <t>highest MgO, Cr and Ni (but this is not an absolute rule). Insert the major element composition of this rock in the column "Parental Melt".</t>
  </si>
  <si>
    <r>
      <t>2)</t>
    </r>
    <r>
      <rPr>
        <sz val="12"/>
        <rFont val="Comic Sans MS"/>
        <family val="4"/>
      </rPr>
      <t xml:space="preserve"> Choose a more (or the most) differentiated rock from your database. This evolved rock must be believed to be related to the parental melt by </t>
    </r>
  </si>
  <si>
    <t>fractional crystallization processes. Insert the major element composition in the column "True Derivative Rock".</t>
  </si>
  <si>
    <r>
      <t>3)</t>
    </r>
    <r>
      <rPr>
        <sz val="12"/>
        <rFont val="Comic Sans MS"/>
        <family val="4"/>
      </rPr>
      <t xml:space="preserve"> Choose electron microprobe analyses of up to seven minerals present in the least evolved rock and insert their composition in the columns I to O.</t>
    </r>
  </si>
  <si>
    <t>For this exercise you can choose the mineral analyses from the sheet "Minerals".</t>
  </si>
  <si>
    <r>
      <t>4)</t>
    </r>
    <r>
      <rPr>
        <sz val="12"/>
        <rFont val="Comic Sans MS"/>
        <family val="4"/>
      </rPr>
      <t xml:space="preserve"> The program automatically will normalize the composition of the single minerals to 100%.</t>
    </r>
  </si>
  <si>
    <r>
      <t>5)</t>
    </r>
    <r>
      <rPr>
        <sz val="12"/>
        <rFont val="Comic Sans MS"/>
        <family val="4"/>
      </rPr>
      <t xml:space="preserve"> Click one time the cell F14 (the sum of the square of the residuals).</t>
    </r>
  </si>
  <si>
    <r>
      <t xml:space="preserve">6) </t>
    </r>
    <r>
      <rPr>
        <sz val="12"/>
        <rFont val="Comic Sans MS"/>
        <family val="4"/>
      </rPr>
      <t>From the menù "Tool" choose the option "Solver".</t>
    </r>
  </si>
  <si>
    <r>
      <t>7)</t>
    </r>
    <r>
      <rPr>
        <sz val="12"/>
        <rFont val="Comic Sans MS"/>
        <family val="4"/>
      </rPr>
      <t xml:space="preserve"> Set the value of the cell F14 = 0.</t>
    </r>
  </si>
  <si>
    <r>
      <t xml:space="preserve">9) </t>
    </r>
    <r>
      <rPr>
        <sz val="12"/>
        <rFont val="Comic Sans MS"/>
        <family val="4"/>
      </rPr>
      <t>In the cell "Constraints" click "Add".</t>
    </r>
  </si>
  <si>
    <r>
      <t>10)</t>
    </r>
    <r>
      <rPr>
        <sz val="12"/>
        <rFont val="Comic Sans MS"/>
        <family val="4"/>
      </rPr>
      <t xml:space="preserve"> In the cell "Reference" set the cell $I$3 to the value &gt;= 0.</t>
    </r>
  </si>
  <si>
    <r>
      <t>11)</t>
    </r>
    <r>
      <rPr>
        <sz val="12"/>
        <rFont val="Comic Sans MS"/>
        <family val="4"/>
      </rPr>
      <t xml:space="preserve"> In the cell "Reference" set the cell $I$3 to the value &lt;= 100.</t>
    </r>
  </si>
  <si>
    <r>
      <t>13)</t>
    </r>
    <r>
      <rPr>
        <sz val="12"/>
        <rFont val="Comic Sans MS"/>
        <family val="4"/>
      </rPr>
      <t xml:space="preserve"> At the end click the "Solv" button.</t>
    </r>
  </si>
  <si>
    <r>
      <t>14)</t>
    </r>
    <r>
      <rPr>
        <sz val="12"/>
        <rFont val="Comic Sans MS"/>
        <family val="4"/>
      </rPr>
      <t xml:space="preserve"> Now the program will calculate all the possible variables (the percetuals of the involved phases) in order to have the lowest R</t>
    </r>
    <r>
      <rPr>
        <vertAlign val="superscript"/>
        <sz val="12"/>
        <rFont val="Comic Sans MS"/>
        <family val="4"/>
      </rPr>
      <t>2</t>
    </r>
    <r>
      <rPr>
        <sz val="12"/>
        <rFont val="Comic Sans MS"/>
        <family val="4"/>
      </rPr>
      <t xml:space="preserve"> as possible (in theory = 0)</t>
    </r>
  </si>
  <si>
    <r>
      <t>15)</t>
    </r>
    <r>
      <rPr>
        <sz val="12"/>
        <rFont val="Comic Sans MS"/>
        <family val="4"/>
      </rPr>
      <t xml:space="preserve"> The operations at points 7) to 12) are already set by this spreadsheet.</t>
    </r>
  </si>
  <si>
    <r>
      <t>Parental Melt (C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</t>
    </r>
  </si>
  <si>
    <t>Calculated Derivative Melt</t>
  </si>
  <si>
    <t>True Derivative Rock</t>
  </si>
  <si>
    <t>Difference</t>
  </si>
  <si>
    <t>Recalculated to 100%</t>
  </si>
  <si>
    <t>Residual Liquid</t>
  </si>
  <si>
    <t>Sample</t>
  </si>
  <si>
    <r>
      <rPr>
        <b/>
        <sz val="12"/>
        <rFont val="Symbol"/>
        <family val="1"/>
        <charset val="2"/>
      </rPr>
      <t>S</t>
    </r>
    <r>
      <rPr>
        <b/>
        <vertAlign val="superscript"/>
        <sz val="12"/>
        <rFont val="Times New Roman"/>
        <family val="1"/>
      </rPr>
      <t>2</t>
    </r>
  </si>
  <si>
    <r>
      <t xml:space="preserve">8) </t>
    </r>
    <r>
      <rPr>
        <sz val="12"/>
        <rFont val="Comic Sans MS"/>
        <family val="4"/>
      </rPr>
      <t>Set the string "Modifying the cells" the range: $I$3:$N$3.</t>
    </r>
  </si>
  <si>
    <r>
      <t>12)</t>
    </r>
    <r>
      <rPr>
        <sz val="12"/>
        <rFont val="Comic Sans MS"/>
        <family val="4"/>
      </rPr>
      <t xml:space="preserve"> Repeat the operations at the points 9) and 10) also for the cells: J3, K3, L3, M3, N3.</t>
    </r>
  </si>
  <si>
    <t>Rock type</t>
  </si>
  <si>
    <t>GA</t>
  </si>
  <si>
    <t>Mineral</t>
  </si>
  <si>
    <t>olivine</t>
  </si>
  <si>
    <t>Comment</t>
  </si>
  <si>
    <t>corroded crystal</t>
  </si>
  <si>
    <t>cumulus crystal rim</t>
  </si>
  <si>
    <t>cumulus crystal core</t>
  </si>
  <si>
    <t>intergran. crystal</t>
  </si>
  <si>
    <r>
      <t>SiO</t>
    </r>
    <r>
      <rPr>
        <vertAlign val="subscript"/>
        <sz val="12"/>
        <color indexed="8"/>
        <rFont val="Times New Roman"/>
        <family val="1"/>
      </rPr>
      <t>2</t>
    </r>
  </si>
  <si>
    <r>
      <t>Al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</si>
  <si>
    <t>--</t>
  </si>
  <si>
    <r>
      <t>TiO</t>
    </r>
    <r>
      <rPr>
        <vertAlign val="subscript"/>
        <sz val="12"/>
        <color indexed="8"/>
        <rFont val="Times New Roman"/>
        <family val="1"/>
      </rPr>
      <t>2</t>
    </r>
  </si>
  <si>
    <r>
      <t>Cr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</si>
  <si>
    <r>
      <t>FeO</t>
    </r>
    <r>
      <rPr>
        <vertAlign val="subscript"/>
        <sz val="12"/>
        <color indexed="8"/>
        <rFont val="Times New Roman"/>
        <family val="1"/>
      </rPr>
      <t>tot</t>
    </r>
  </si>
  <si>
    <t>NiO</t>
  </si>
  <si>
    <t>Total</t>
  </si>
  <si>
    <t>Si</t>
  </si>
  <si>
    <t>Al</t>
  </si>
  <si>
    <t>Ti</t>
  </si>
  <si>
    <r>
      <t>Fe</t>
    </r>
    <r>
      <rPr>
        <vertAlign val="superscript"/>
        <sz val="12"/>
        <color indexed="8"/>
        <rFont val="Times New Roman"/>
        <family val="1"/>
      </rPr>
      <t>2+</t>
    </r>
  </si>
  <si>
    <t>Mn</t>
  </si>
  <si>
    <t>Mg</t>
  </si>
  <si>
    <t>Ca</t>
  </si>
  <si>
    <t>tot</t>
  </si>
  <si>
    <t>O</t>
  </si>
  <si>
    <t>Z</t>
  </si>
  <si>
    <t>Fo</t>
  </si>
  <si>
    <t>Fa</t>
  </si>
  <si>
    <t>Mineral structural formulae were calculated on the basis of 4 oxygens</t>
  </si>
  <si>
    <t>APF 407b</t>
  </si>
  <si>
    <t xml:space="preserve">APF 407b </t>
  </si>
  <si>
    <t xml:space="preserve">APF 407a </t>
  </si>
  <si>
    <t>APF 119</t>
  </si>
  <si>
    <t>APF 120</t>
  </si>
  <si>
    <t>APF120</t>
  </si>
  <si>
    <t>APF106</t>
  </si>
  <si>
    <t xml:space="preserve">APF 408 </t>
  </si>
  <si>
    <t>APF 402</t>
  </si>
  <si>
    <t>APF 406</t>
  </si>
  <si>
    <t>APF 121</t>
  </si>
  <si>
    <t>APF121</t>
  </si>
  <si>
    <t>B</t>
  </si>
  <si>
    <t>BA</t>
  </si>
  <si>
    <t>A</t>
  </si>
  <si>
    <t>D</t>
  </si>
  <si>
    <t>cpx</t>
  </si>
  <si>
    <t>1 cum</t>
  </si>
  <si>
    <t>1cum rim</t>
  </si>
  <si>
    <t>1 cum cor</t>
  </si>
  <si>
    <t xml:space="preserve">1cum </t>
  </si>
  <si>
    <t>2 cor</t>
  </si>
  <si>
    <t>2 rim</t>
  </si>
  <si>
    <t xml:space="preserve">3 intergr </t>
  </si>
  <si>
    <t>1 in amph</t>
  </si>
  <si>
    <t>2 in amph</t>
  </si>
  <si>
    <t>3 in amph</t>
  </si>
  <si>
    <t xml:space="preserve"> 4 in amph</t>
  </si>
  <si>
    <t>1 intergr</t>
  </si>
  <si>
    <t>1 microph</t>
  </si>
  <si>
    <t>2 gm</t>
  </si>
  <si>
    <t>3 microph</t>
  </si>
  <si>
    <t>4 rim</t>
  </si>
  <si>
    <t>4 cor</t>
  </si>
  <si>
    <t>1 gm</t>
  </si>
  <si>
    <t>3 core</t>
  </si>
  <si>
    <t>3 rim</t>
  </si>
  <si>
    <t>1 cor</t>
  </si>
  <si>
    <t>1 rim</t>
  </si>
  <si>
    <t>1 ph rim</t>
  </si>
  <si>
    <t>1 ph cor</t>
  </si>
  <si>
    <t>2 ph rim</t>
  </si>
  <si>
    <t>2 ph cor</t>
  </si>
  <si>
    <t>3 ph rim</t>
  </si>
  <si>
    <t>3 ph cor</t>
  </si>
  <si>
    <t>3 cor</t>
  </si>
  <si>
    <t>5 microph</t>
  </si>
  <si>
    <t>6 gm</t>
  </si>
  <si>
    <t>2 opx rim</t>
  </si>
  <si>
    <t>3 microph cor</t>
  </si>
  <si>
    <t>5 cor</t>
  </si>
  <si>
    <t>5 rim</t>
  </si>
  <si>
    <r>
      <t>FeO</t>
    </r>
    <r>
      <rPr>
        <vertAlign val="subscript"/>
        <sz val="12"/>
        <rFont val="Times New Roman"/>
        <family val="1"/>
      </rPr>
      <t>tot</t>
    </r>
  </si>
  <si>
    <r>
      <t>Cr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</si>
  <si>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</si>
  <si>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Al</t>
    </r>
    <r>
      <rPr>
        <vertAlign val="superscript"/>
        <sz val="12"/>
        <rFont val="Times New Roman"/>
        <family val="1"/>
      </rPr>
      <t>IV</t>
    </r>
  </si>
  <si>
    <r>
      <t>Al</t>
    </r>
    <r>
      <rPr>
        <vertAlign val="superscript"/>
        <sz val="12"/>
        <rFont val="Times New Roman"/>
        <family val="1"/>
      </rPr>
      <t>VI</t>
    </r>
  </si>
  <si>
    <r>
      <t>Fe</t>
    </r>
    <r>
      <rPr>
        <vertAlign val="superscript"/>
        <sz val="12"/>
        <rFont val="Times New Roman"/>
        <family val="1"/>
      </rPr>
      <t>2+</t>
    </r>
  </si>
  <si>
    <r>
      <t>Fe</t>
    </r>
    <r>
      <rPr>
        <vertAlign val="superscript"/>
        <sz val="12"/>
        <rFont val="Times New Roman"/>
        <family val="1"/>
      </rPr>
      <t>3+</t>
    </r>
  </si>
  <si>
    <t>Na</t>
  </si>
  <si>
    <t>K</t>
  </si>
  <si>
    <t>Wo</t>
  </si>
  <si>
    <t>En</t>
  </si>
  <si>
    <t>Fs</t>
  </si>
  <si>
    <t>Jd</t>
  </si>
  <si>
    <t>Hy</t>
  </si>
  <si>
    <t>Ae</t>
  </si>
  <si>
    <t>Q</t>
  </si>
  <si>
    <t>Di</t>
  </si>
  <si>
    <t>Kjd</t>
  </si>
  <si>
    <t>CaEs</t>
  </si>
  <si>
    <t>CaTs</t>
  </si>
  <si>
    <t>J</t>
  </si>
  <si>
    <t>Mg#</t>
  </si>
  <si>
    <t>Fe#</t>
  </si>
  <si>
    <t>PX NAME</t>
  </si>
  <si>
    <t>[Mg-rich] AUGITE</t>
  </si>
  <si>
    <t>Ferroan DIOPSIDE</t>
  </si>
  <si>
    <t>PIGEONITE</t>
  </si>
  <si>
    <t>MODIFIER(S)</t>
  </si>
  <si>
    <t>Aluminian</t>
  </si>
  <si>
    <t>Ferroan</t>
  </si>
  <si>
    <t>Calcian Ferroan Magnesian</t>
  </si>
  <si>
    <t>Ferrian</t>
  </si>
  <si>
    <t>Aluminian Ferrian</t>
  </si>
  <si>
    <t>The program PYROX (Yavuz, 2001) was employed to calculate mineral structural formulae ( on the basis of 6 oxygens) and classificate pyroxene according to IMA rules (Morimoto et al., 1988).</t>
  </si>
  <si>
    <t>cum = cumulus phase; intergr =intergranular; ph = phenocryst; microph = microphenocryst; gm = groundmass;  1, 2, 3, ... = different crystals.</t>
  </si>
  <si>
    <t>APF407b</t>
  </si>
  <si>
    <t>APF402</t>
  </si>
  <si>
    <t>APF406</t>
  </si>
  <si>
    <t>APF409</t>
  </si>
  <si>
    <t>opx</t>
  </si>
  <si>
    <t>1 px-sp symplect.</t>
  </si>
  <si>
    <t>2 px-sp symplect.</t>
  </si>
  <si>
    <t>3  px-sp symplect.</t>
  </si>
  <si>
    <t>4 rim on Ol</t>
  </si>
  <si>
    <t>5 rim on Ol</t>
  </si>
  <si>
    <t>6 rim on Ol</t>
  </si>
  <si>
    <t>7 rim on Ol</t>
  </si>
  <si>
    <t>8 in amph</t>
  </si>
  <si>
    <t>9 large xst. rim</t>
  </si>
  <si>
    <t>9 large xst. core</t>
  </si>
  <si>
    <t>1 relict  in amph</t>
  </si>
  <si>
    <t>2 intergr</t>
  </si>
  <si>
    <t>3 relict  in amph</t>
  </si>
  <si>
    <t>4 intergr</t>
  </si>
  <si>
    <t>5  relict  in amph</t>
  </si>
  <si>
    <t>6 relict  in amph</t>
  </si>
  <si>
    <t>7 intergr</t>
  </si>
  <si>
    <t>1 in noritic xenolith</t>
  </si>
  <si>
    <t>2 ph core</t>
  </si>
  <si>
    <t>3 ph core</t>
  </si>
  <si>
    <t>4 microph</t>
  </si>
  <si>
    <t>7 gm</t>
  </si>
  <si>
    <t>1 ph core</t>
  </si>
  <si>
    <t>2 microph</t>
  </si>
  <si>
    <t>3 gm</t>
  </si>
  <si>
    <t>1 relict in glomerule</t>
  </si>
  <si>
    <t>2 relict in glomerule</t>
  </si>
  <si>
    <t>3 relict in glomerule</t>
  </si>
  <si>
    <t>4 ph core</t>
  </si>
  <si>
    <t>4 ph rim</t>
  </si>
  <si>
    <t>Ferroan enstatite</t>
  </si>
  <si>
    <t>px-sp symplect = pyroxene-spinel symplectites;  xst=crystal; intergr =intergranular; ph = phenocryst; microph = microphenocryst; gm = groundmass;  amph= amphibole; 1, 2, 3, ... = different crystals.</t>
  </si>
  <si>
    <t>APF 106</t>
  </si>
  <si>
    <t>APF 69</t>
  </si>
  <si>
    <t>APF 407a</t>
  </si>
  <si>
    <t>APF 411</t>
  </si>
  <si>
    <t>APF 114</t>
  </si>
  <si>
    <t>APF 132</t>
  </si>
  <si>
    <t>R</t>
  </si>
  <si>
    <t>plagioclase</t>
  </si>
  <si>
    <t>1 euhed. core</t>
  </si>
  <si>
    <t>1 euhed. rim</t>
  </si>
  <si>
    <t>2 interst</t>
  </si>
  <si>
    <t>4 interst</t>
  </si>
  <si>
    <t>5 interst</t>
  </si>
  <si>
    <t>6 interst</t>
  </si>
  <si>
    <t>2 euhed core</t>
  </si>
  <si>
    <t>2 euhed rim</t>
  </si>
  <si>
    <t>4 in amph</t>
  </si>
  <si>
    <t>5 euhed core</t>
  </si>
  <si>
    <t>5 euhed rim</t>
  </si>
  <si>
    <t>7 interst</t>
  </si>
  <si>
    <t>8 euhed core</t>
  </si>
  <si>
    <t>8 euhed rim</t>
  </si>
  <si>
    <t>9 euhed core</t>
  </si>
  <si>
    <t>10 euhed</t>
  </si>
  <si>
    <t>1 ph mantle</t>
  </si>
  <si>
    <t>3 microph core</t>
  </si>
  <si>
    <t>3 microph rim</t>
  </si>
  <si>
    <t>4 gm</t>
  </si>
  <si>
    <t>1 core</t>
  </si>
  <si>
    <t>3 ph</t>
  </si>
  <si>
    <t>4 ph</t>
  </si>
  <si>
    <t>5 gm</t>
  </si>
  <si>
    <t>4 core</t>
  </si>
  <si>
    <t>1 ph</t>
  </si>
  <si>
    <t>2 ph</t>
  </si>
  <si>
    <t>5 microph core</t>
  </si>
  <si>
    <t>5 micorph rim</t>
  </si>
  <si>
    <t>4 ph mantle 1</t>
  </si>
  <si>
    <t>4 ph mantle 2</t>
  </si>
  <si>
    <t>5 in amph</t>
  </si>
  <si>
    <t>1 in glom</t>
  </si>
  <si>
    <t>2 in glom</t>
  </si>
  <si>
    <t>2 in amph ph</t>
  </si>
  <si>
    <t>3 rim in amph ph</t>
  </si>
  <si>
    <t>5 ph rim</t>
  </si>
  <si>
    <t>8 gm</t>
  </si>
  <si>
    <t>9 gm</t>
  </si>
  <si>
    <t>10 gm</t>
  </si>
  <si>
    <t>FeO</t>
  </si>
  <si>
    <r>
      <t>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</si>
  <si>
    <r>
      <t>K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</si>
  <si>
    <r>
      <t>Fe</t>
    </r>
    <r>
      <rPr>
        <vertAlign val="superscript"/>
        <sz val="12"/>
        <color indexed="8"/>
        <rFont val="Times New Roman"/>
        <family val="1"/>
      </rPr>
      <t>3+IV</t>
    </r>
  </si>
  <si>
    <t>X</t>
  </si>
  <si>
    <t>An</t>
  </si>
  <si>
    <t>Ab</t>
  </si>
  <si>
    <t>Or</t>
  </si>
  <si>
    <t>Mineral structural formulae were calculated on the basis of 32 oxygens</t>
  </si>
  <si>
    <t>euhed = euhedral; interst = interstitial; ph = phenocryst; microph = microphenocryst; gm = groundmass; amph = amphibole; 1, 2, 3, ... = different crystals.</t>
  </si>
  <si>
    <t>APF411</t>
  </si>
  <si>
    <t>amphibole</t>
  </si>
  <si>
    <t xml:space="preserve"> 1 interst rim cpx</t>
  </si>
  <si>
    <t>2 interst rim cpx</t>
  </si>
  <si>
    <t>3 interst rim cpx</t>
  </si>
  <si>
    <t>4 interst rim cpx</t>
  </si>
  <si>
    <t xml:space="preserve">5 interst </t>
  </si>
  <si>
    <t>6 interst rim cpx</t>
  </si>
  <si>
    <t>2 core</t>
  </si>
  <si>
    <t>3 interst</t>
  </si>
  <si>
    <t>1 ph  rim</t>
  </si>
  <si>
    <t>2 microph rim</t>
  </si>
  <si>
    <t>1 rimming opx</t>
  </si>
  <si>
    <t>2 rimming opx</t>
  </si>
  <si>
    <t>2 pecilitic ph rim</t>
  </si>
  <si>
    <t>2 pec. ph reaction rim</t>
  </si>
  <si>
    <t>3 in Pl ph</t>
  </si>
  <si>
    <t>1 ph react.rim</t>
  </si>
  <si>
    <t>Cl</t>
  </si>
  <si>
    <t>F</t>
  </si>
  <si>
    <t>O=F,Cl</t>
  </si>
  <si>
    <r>
      <t>Mn</t>
    </r>
    <r>
      <rPr>
        <vertAlign val="superscript"/>
        <sz val="12"/>
        <rFont val="Times New Roman"/>
        <family val="1"/>
      </rPr>
      <t>2+</t>
    </r>
  </si>
  <si>
    <t>Cat.</t>
  </si>
  <si>
    <r>
      <t>(Na)</t>
    </r>
    <r>
      <rPr>
        <vertAlign val="subscript"/>
        <sz val="12"/>
        <rFont val="Times New Roman"/>
        <family val="1"/>
      </rPr>
      <t>B</t>
    </r>
  </si>
  <si>
    <r>
      <t>(Na+K)</t>
    </r>
    <r>
      <rPr>
        <vertAlign val="subscript"/>
        <sz val="12"/>
        <rFont val="Times New Roman"/>
        <family val="1"/>
      </rPr>
      <t>A</t>
    </r>
  </si>
  <si>
    <r>
      <t>(Ca)</t>
    </r>
    <r>
      <rPr>
        <vertAlign val="subscript"/>
        <sz val="12"/>
        <rFont val="Times New Roman"/>
        <family val="1"/>
      </rPr>
      <t>A</t>
    </r>
  </si>
  <si>
    <r>
      <t>(Ca)</t>
    </r>
    <r>
      <rPr>
        <vertAlign val="subscript"/>
        <sz val="12"/>
        <rFont val="Times New Roman"/>
        <family val="1"/>
      </rPr>
      <t>B</t>
    </r>
  </si>
  <si>
    <r>
      <t>(Ca+Na)</t>
    </r>
    <r>
      <rPr>
        <vertAlign val="subscript"/>
        <sz val="12"/>
        <rFont val="Times New Roman"/>
        <family val="1"/>
      </rPr>
      <t>B</t>
    </r>
  </si>
  <si>
    <t>Mg/(Mg+Mn)</t>
  </si>
  <si>
    <r>
      <t>(Mg+Fe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+Mn)</t>
    </r>
  </si>
  <si>
    <r>
      <t>Mg/(Mg+Fe</t>
    </r>
    <r>
      <rPr>
        <vertAlign val="superscript"/>
        <sz val="12"/>
        <rFont val="Times New Roman"/>
        <family val="1"/>
      </rPr>
      <t>2)</t>
    </r>
  </si>
  <si>
    <t>Amphibole type</t>
  </si>
  <si>
    <t>Calcic</t>
  </si>
  <si>
    <t>Amphibole name</t>
  </si>
  <si>
    <t>Pargasite</t>
  </si>
  <si>
    <t>Edenite</t>
  </si>
  <si>
    <t>Magnesio-hornblende</t>
  </si>
  <si>
    <t>Ferro-hornblende</t>
  </si>
  <si>
    <t>Prefixes</t>
  </si>
  <si>
    <t>alumino-</t>
  </si>
  <si>
    <t>Modifiers</t>
  </si>
  <si>
    <t>titanian-</t>
  </si>
  <si>
    <t>potassian-</t>
  </si>
  <si>
    <t>The program NEWAMPHCAL (Yavuz, 1999) was employed to calculate mineral structural formulae and classificate amphiboles according to Leake et al. (1997).</t>
  </si>
  <si>
    <t>interst = interstitial; ph = phenocryst; microph = microphenocryst; pec. = pecilitic; gm = groundmass; react = reaction; Pl = plagioclase; 1, 2, 3, ... = different crystals.</t>
  </si>
  <si>
    <t>APF110</t>
  </si>
  <si>
    <t xml:space="preserve">APF 409 </t>
  </si>
  <si>
    <t>APF89</t>
  </si>
  <si>
    <t>APF114</t>
  </si>
  <si>
    <t>APF132</t>
  </si>
  <si>
    <t>biotite</t>
  </si>
  <si>
    <t>1 microph core</t>
  </si>
  <si>
    <t>1 microph rim</t>
  </si>
  <si>
    <t xml:space="preserve">1 corroded pecilitic ph </t>
  </si>
  <si>
    <t>3 microph in plag ph</t>
  </si>
  <si>
    <t>4 microph in pl ph</t>
  </si>
  <si>
    <r>
      <t>Al</t>
    </r>
    <r>
      <rPr>
        <vertAlign val="superscript"/>
        <sz val="12"/>
        <color indexed="8"/>
        <rFont val="Times New Roman"/>
        <family val="1"/>
      </rPr>
      <t>(IV)</t>
    </r>
  </si>
  <si>
    <r>
      <t>Al</t>
    </r>
    <r>
      <rPr>
        <vertAlign val="superscript"/>
        <sz val="12"/>
        <color indexed="8"/>
        <rFont val="Times New Roman"/>
        <family val="1"/>
      </rPr>
      <t>(VI)</t>
    </r>
  </si>
  <si>
    <r>
      <t>Fe</t>
    </r>
    <r>
      <rPr>
        <vertAlign val="superscript"/>
        <sz val="12"/>
        <color indexed="8"/>
        <rFont val="Times New Roman"/>
        <family val="1"/>
      </rPr>
      <t>3+</t>
    </r>
  </si>
  <si>
    <r>
      <t>Fe</t>
    </r>
    <r>
      <rPr>
        <vertAlign val="superscript"/>
        <sz val="12"/>
        <color indexed="8"/>
        <rFont val="Times New Roman"/>
        <family val="1"/>
      </rPr>
      <t>3+(T)</t>
    </r>
  </si>
  <si>
    <r>
      <t>Fe</t>
    </r>
    <r>
      <rPr>
        <vertAlign val="superscript"/>
        <sz val="12"/>
        <color indexed="8"/>
        <rFont val="Times New Roman"/>
        <family val="1"/>
      </rPr>
      <t>3+(M)</t>
    </r>
  </si>
  <si>
    <t>OH</t>
  </si>
  <si>
    <t>Total Oxides</t>
  </si>
  <si>
    <t>I-site</t>
  </si>
  <si>
    <t>M-site</t>
  </si>
  <si>
    <t>IMTA-sites</t>
  </si>
  <si>
    <t>mgli</t>
  </si>
  <si>
    <t>feal</t>
  </si>
  <si>
    <t>Mica Group</t>
  </si>
  <si>
    <t>I:Mg-Fe</t>
  </si>
  <si>
    <t>MicaName (IMA)</t>
  </si>
  <si>
    <t>Ferroan-phlogopite</t>
  </si>
  <si>
    <t>Magnesian-siderophyllite</t>
  </si>
  <si>
    <t>Mineral structural formulae were calculated using the program MICA+ (Yavuz, 2003).</t>
  </si>
  <si>
    <t>ph = phenocryst; microph = microphenocryst; Pl= plagioclase; 1, 2, 3, ... = different crystals.</t>
  </si>
  <si>
    <t>APF408</t>
  </si>
  <si>
    <t>APF69</t>
  </si>
  <si>
    <t>APF407a</t>
  </si>
  <si>
    <t>APF113</t>
  </si>
  <si>
    <t>magnetite</t>
  </si>
  <si>
    <t>ilmenite</t>
  </si>
  <si>
    <t>1  interst core</t>
  </si>
  <si>
    <t>1 interst rim</t>
  </si>
  <si>
    <t>3 px-sp symplect.</t>
  </si>
  <si>
    <t>4  interst</t>
  </si>
  <si>
    <t>5  interst</t>
  </si>
  <si>
    <t>1  in amph</t>
  </si>
  <si>
    <t>4 in opx</t>
  </si>
  <si>
    <t>2 in noritic xenolith</t>
  </si>
  <si>
    <t>3 in noritic xenolith</t>
  </si>
  <si>
    <t>1 in cpx ph</t>
  </si>
  <si>
    <t>2 in cpx ph</t>
  </si>
  <si>
    <t>1 in opx</t>
  </si>
  <si>
    <t>2 in opx</t>
  </si>
  <si>
    <t>1 in amph ph</t>
  </si>
  <si>
    <t>3 in Bt</t>
  </si>
  <si>
    <t>4 in gm</t>
  </si>
  <si>
    <t>1  in amph ph</t>
  </si>
  <si>
    <t>2 in  amph ph</t>
  </si>
  <si>
    <t>2  in amph ph</t>
  </si>
  <si>
    <t>3 in  amph ph</t>
  </si>
  <si>
    <t>3 in amph ph</t>
  </si>
  <si>
    <r>
      <t>FeO</t>
    </r>
    <r>
      <rPr>
        <vertAlign val="subscript"/>
        <sz val="12"/>
        <rFont val="Times New Roman"/>
        <family val="1"/>
      </rPr>
      <t>Tot</t>
    </r>
  </si>
  <si>
    <t>Carmichael (1967)</t>
  </si>
  <si>
    <r>
      <t>Fe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wt. %</t>
    </r>
  </si>
  <si>
    <t>FeO wt. %</t>
  </si>
  <si>
    <t>Total:</t>
  </si>
  <si>
    <t>Sum of Atomic mol proport.</t>
  </si>
  <si>
    <t>No. of Oxygen:</t>
  </si>
  <si>
    <t>Cation prop. (Carmichael 1967)</t>
  </si>
  <si>
    <t>Calc. Methods:</t>
  </si>
  <si>
    <t>% Usp</t>
  </si>
  <si>
    <t xml:space="preserve"> % Ilm</t>
  </si>
  <si>
    <t>Carmichael(1967)</t>
  </si>
  <si>
    <t>Anderson (1968)</t>
  </si>
  <si>
    <t>Lindsley &amp; Spencer (1982)</t>
  </si>
  <si>
    <t>Stormer (1983)</t>
  </si>
  <si>
    <t>Mineral structural formulae and ilmenite molecular fractions were calculated using the ILMAT spreadsheet (LePage, 2003).</t>
  </si>
  <si>
    <t>px-sp symplect = pyroxene-spinel symplectites;  xst=crystal; interst =interstitial; ph = phenocryst; gm = groundmass;  amph= amphibole; 1, 2, 3, ... = different crystals.</t>
  </si>
  <si>
    <t>EMP data normalized to 100%</t>
  </si>
</sst>
</file>

<file path=xl/styles.xml><?xml version="1.0" encoding="utf-8"?>
<styleSheet xmlns="http://schemas.openxmlformats.org/spreadsheetml/2006/main">
  <numFmts count="6">
    <numFmt numFmtId="164" formatCode="0.0%"/>
    <numFmt numFmtId="165" formatCode="0.00_ ;[Red]\-0.00\ "/>
    <numFmt numFmtId="166" formatCode="0.0"/>
    <numFmt numFmtId="167" formatCode="0.0_ ;[Red]\-0.0\ "/>
    <numFmt numFmtId="168" formatCode="0.000"/>
    <numFmt numFmtId="169" formatCode="0_ ;[Red]\-0\ "/>
  </numFmts>
  <fonts count="2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vertAlign val="subscript"/>
      <sz val="12"/>
      <name val="Times New Roman"/>
      <family val="1"/>
    </font>
    <font>
      <sz val="10"/>
      <name val="Verdana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Comic Sans MS"/>
      <family val="4"/>
    </font>
    <font>
      <b/>
      <sz val="12"/>
      <color indexed="10"/>
      <name val="Comic Sans MS"/>
      <family val="4"/>
    </font>
    <font>
      <vertAlign val="subscript"/>
      <sz val="12"/>
      <name val="Comic Sans MS"/>
      <family val="4"/>
    </font>
    <font>
      <vertAlign val="superscript"/>
      <sz val="12"/>
      <name val="Comic Sans MS"/>
      <family val="4"/>
    </font>
    <font>
      <b/>
      <sz val="12"/>
      <name val="Symbol"/>
      <family val="1"/>
      <charset val="2"/>
    </font>
    <font>
      <vertAlign val="sub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9" fillId="0" borderId="0"/>
    <xf numFmtId="0" fontId="5" fillId="0" borderId="0"/>
    <xf numFmtId="0" fontId="9" fillId="0" borderId="0"/>
    <xf numFmtId="0" fontId="6" fillId="0" borderId="0"/>
  </cellStyleXfs>
  <cellXfs count="18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/>
    <xf numFmtId="0" fontId="1" fillId="2" borderId="2" xfId="0" applyFont="1" applyFill="1" applyBorder="1"/>
    <xf numFmtId="2" fontId="1" fillId="0" borderId="0" xfId="0" applyNumberFormat="1" applyFont="1"/>
    <xf numFmtId="0" fontId="2" fillId="3" borderId="7" xfId="0" applyFont="1" applyFill="1" applyBorder="1" applyAlignment="1">
      <alignment horizontal="center"/>
    </xf>
    <xf numFmtId="164" fontId="1" fillId="0" borderId="0" xfId="0" applyNumberFormat="1" applyFont="1" applyBorder="1"/>
    <xf numFmtId="0" fontId="1" fillId="0" borderId="12" xfId="0" applyFont="1" applyBorder="1"/>
    <xf numFmtId="0" fontId="1" fillId="0" borderId="13" xfId="0" applyFont="1" applyBorder="1"/>
    <xf numFmtId="9" fontId="1" fillId="0" borderId="12" xfId="0" applyNumberFormat="1" applyFont="1" applyBorder="1"/>
    <xf numFmtId="9" fontId="1" fillId="0" borderId="0" xfId="0" applyNumberFormat="1" applyFont="1" applyBorder="1"/>
    <xf numFmtId="9" fontId="1" fillId="0" borderId="13" xfId="0" applyNumberFormat="1" applyFont="1" applyBorder="1"/>
    <xf numFmtId="0" fontId="1" fillId="0" borderId="0" xfId="0" applyFont="1" applyAlignment="1"/>
    <xf numFmtId="2" fontId="3" fillId="0" borderId="0" xfId="0" applyNumberFormat="1" applyFont="1"/>
    <xf numFmtId="165" fontId="1" fillId="0" borderId="6" xfId="0" applyNumberFormat="1" applyFont="1" applyBorder="1" applyAlignment="1"/>
    <xf numFmtId="165" fontId="1" fillId="0" borderId="14" xfId="0" applyNumberFormat="1" applyFont="1" applyBorder="1" applyAlignment="1"/>
    <xf numFmtId="165" fontId="1" fillId="2" borderId="0" xfId="0" applyNumberFormat="1" applyFont="1" applyFill="1" applyBorder="1" applyAlignment="1"/>
    <xf numFmtId="0" fontId="1" fillId="0" borderId="12" xfId="0" applyFont="1" applyBorder="1" applyAlignment="1"/>
    <xf numFmtId="2" fontId="1" fillId="0" borderId="0" xfId="0" applyNumberFormat="1" applyFont="1" applyBorder="1"/>
    <xf numFmtId="2" fontId="1" fillId="0" borderId="0" xfId="1" applyNumberFormat="1" applyFont="1" applyAlignment="1">
      <alignment horizontal="right"/>
    </xf>
    <xf numFmtId="2" fontId="1" fillId="0" borderId="0" xfId="2" applyNumberFormat="1" applyFont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2" fontId="2" fillId="5" borderId="11" xfId="0" applyNumberFormat="1" applyFont="1" applyFill="1" applyBorder="1" applyAlignment="1">
      <alignment horizontal="center"/>
    </xf>
    <xf numFmtId="2" fontId="1" fillId="0" borderId="13" xfId="0" applyNumberFormat="1" applyFont="1" applyBorder="1"/>
    <xf numFmtId="2" fontId="1" fillId="0" borderId="12" xfId="0" applyNumberFormat="1" applyFont="1" applyBorder="1"/>
    <xf numFmtId="165" fontId="1" fillId="0" borderId="12" xfId="0" applyNumberFormat="1" applyFont="1" applyBorder="1" applyAlignment="1"/>
    <xf numFmtId="165" fontId="1" fillId="0" borderId="13" xfId="0" applyNumberFormat="1" applyFont="1" applyBorder="1" applyAlignment="1"/>
    <xf numFmtId="2" fontId="1" fillId="0" borderId="0" xfId="0" applyNumberFormat="1" applyFont="1" applyAlignment="1">
      <alignment horizontal="right"/>
    </xf>
    <xf numFmtId="0" fontId="1" fillId="0" borderId="0" xfId="0" applyFont="1" applyFill="1" applyAlignment="1"/>
    <xf numFmtId="165" fontId="1" fillId="0" borderId="12" xfId="0" applyNumberFormat="1" applyFont="1" applyFill="1" applyBorder="1" applyAlignment="1"/>
    <xf numFmtId="0" fontId="1" fillId="0" borderId="12" xfId="0" applyFont="1" applyFill="1" applyBorder="1" applyAlignment="1"/>
    <xf numFmtId="2" fontId="1" fillId="0" borderId="2" xfId="0" applyNumberFormat="1" applyFont="1" applyBorder="1"/>
    <xf numFmtId="2" fontId="2" fillId="0" borderId="15" xfId="0" applyNumberFormat="1" applyFont="1" applyBorder="1"/>
    <xf numFmtId="2" fontId="1" fillId="0" borderId="16" xfId="0" applyNumberFormat="1" applyFont="1" applyBorder="1" applyAlignment="1"/>
    <xf numFmtId="2" fontId="1" fillId="2" borderId="0" xfId="0" applyNumberFormat="1" applyFont="1" applyFill="1" applyBorder="1" applyAlignment="1"/>
    <xf numFmtId="2" fontId="1" fillId="0" borderId="15" xfId="0" applyNumberFormat="1" applyFont="1" applyBorder="1"/>
    <xf numFmtId="2" fontId="1" fillId="0" borderId="17" xfId="0" applyNumberFormat="1" applyFont="1" applyBorder="1"/>
    <xf numFmtId="2" fontId="2" fillId="5" borderId="18" xfId="0" applyNumberFormat="1" applyFont="1" applyFill="1" applyBorder="1" applyAlignment="1">
      <alignment horizontal="center"/>
    </xf>
    <xf numFmtId="2" fontId="1" fillId="0" borderId="16" xfId="0" applyNumberFormat="1" applyFont="1" applyBorder="1"/>
    <xf numFmtId="2" fontId="1" fillId="2" borderId="19" xfId="0" applyNumberFormat="1" applyFont="1" applyFill="1" applyBorder="1"/>
    <xf numFmtId="2" fontId="1" fillId="0" borderId="0" xfId="0" applyNumberFormat="1" applyFont="1" applyAlignment="1"/>
    <xf numFmtId="2" fontId="1" fillId="2" borderId="2" xfId="0" applyNumberFormat="1" applyFont="1" applyFill="1" applyBorder="1"/>
    <xf numFmtId="2" fontId="1" fillId="0" borderId="0" xfId="0" applyNumberFormat="1" applyFont="1" applyFill="1" applyBorder="1" applyAlignment="1"/>
    <xf numFmtId="2" fontId="1" fillId="2" borderId="2" xfId="0" applyNumberFormat="1" applyFont="1" applyFill="1" applyBorder="1" applyAlignment="1"/>
    <xf numFmtId="2" fontId="1" fillId="0" borderId="2" xfId="0" applyNumberFormat="1" applyFont="1" applyBorder="1" applyAlignment="1"/>
    <xf numFmtId="2" fontId="1" fillId="0" borderId="2" xfId="0" applyNumberFormat="1" applyFont="1" applyFill="1" applyBorder="1" applyAlignment="1"/>
    <xf numFmtId="2" fontId="1" fillId="0" borderId="20" xfId="0" applyNumberFormat="1" applyFont="1" applyBorder="1"/>
    <xf numFmtId="2" fontId="1" fillId="0" borderId="21" xfId="0" applyNumberFormat="1" applyFont="1" applyBorder="1"/>
    <xf numFmtId="2" fontId="1" fillId="0" borderId="0" xfId="0" applyNumberFormat="1" applyFont="1" applyFill="1"/>
    <xf numFmtId="0" fontId="1" fillId="2" borderId="19" xfId="0" applyFont="1" applyFill="1" applyBorder="1"/>
    <xf numFmtId="165" fontId="1" fillId="0" borderId="0" xfId="0" applyNumberFormat="1" applyFont="1"/>
    <xf numFmtId="165" fontId="1" fillId="0" borderId="16" xfId="0" applyNumberFormat="1" applyFont="1" applyBorder="1" applyAlignment="1"/>
    <xf numFmtId="0" fontId="1" fillId="0" borderId="15" xfId="0" applyFont="1" applyBorder="1"/>
    <xf numFmtId="0" fontId="1" fillId="0" borderId="0" xfId="0" applyFont="1" applyFill="1" applyBorder="1" applyAlignment="1"/>
    <xf numFmtId="166" fontId="1" fillId="0" borderId="0" xfId="0" applyNumberFormat="1" applyFont="1" applyAlignment="1"/>
    <xf numFmtId="166" fontId="1" fillId="2" borderId="2" xfId="0" applyNumberFormat="1" applyFont="1" applyFill="1" applyBorder="1" applyAlignment="1"/>
    <xf numFmtId="0" fontId="1" fillId="0" borderId="2" xfId="0" applyFont="1" applyBorder="1" applyAlignment="1"/>
    <xf numFmtId="0" fontId="1" fillId="0" borderId="2" xfId="0" applyFont="1" applyFill="1" applyBorder="1" applyAlignment="1"/>
    <xf numFmtId="0" fontId="1" fillId="0" borderId="20" xfId="0" applyFont="1" applyBorder="1"/>
    <xf numFmtId="164" fontId="1" fillId="0" borderId="0" xfId="0" applyNumberFormat="1" applyFont="1"/>
    <xf numFmtId="165" fontId="1" fillId="2" borderId="22" xfId="0" applyNumberFormat="1" applyFont="1" applyFill="1" applyBorder="1" applyAlignment="1"/>
    <xf numFmtId="2" fontId="10" fillId="0" borderId="0" xfId="3" applyNumberFormat="1" applyFont="1" applyAlignment="1">
      <alignment horizontal="right"/>
    </xf>
    <xf numFmtId="2" fontId="1" fillId="0" borderId="0" xfId="4" applyNumberFormat="1" applyFont="1" applyAlignment="1">
      <alignment horizontal="right"/>
    </xf>
    <xf numFmtId="0" fontId="7" fillId="0" borderId="0" xfId="0" applyFont="1" applyAlignment="1">
      <alignment horizontal="right"/>
    </xf>
    <xf numFmtId="2" fontId="1" fillId="6" borderId="0" xfId="4" applyNumberFormat="1" applyFont="1" applyFill="1" applyAlignment="1">
      <alignment horizontal="right"/>
    </xf>
    <xf numFmtId="2" fontId="1" fillId="0" borderId="21" xfId="2" applyNumberFormat="1" applyFont="1" applyBorder="1" applyAlignment="1">
      <alignment horizontal="right"/>
    </xf>
    <xf numFmtId="2" fontId="1" fillId="0" borderId="21" xfId="4" applyNumberFormat="1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167" fontId="1" fillId="0" borderId="16" xfId="0" applyNumberFormat="1" applyFont="1" applyBorder="1" applyAlignment="1"/>
    <xf numFmtId="168" fontId="1" fillId="0" borderId="0" xfId="2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2" fontId="7" fillId="0" borderId="0" xfId="5" applyNumberFormat="1" applyFont="1" applyAlignment="1">
      <alignment horizontal="right"/>
    </xf>
    <xf numFmtId="0" fontId="1" fillId="0" borderId="0" xfId="4" applyFont="1" applyBorder="1" applyAlignment="1">
      <alignment horizontal="right"/>
    </xf>
    <xf numFmtId="168" fontId="1" fillId="0" borderId="0" xfId="2" applyNumberFormat="1" applyFont="1" applyBorder="1" applyAlignment="1">
      <alignment horizontal="right"/>
    </xf>
    <xf numFmtId="0" fontId="1" fillId="0" borderId="21" xfId="0" applyFont="1" applyBorder="1"/>
    <xf numFmtId="0" fontId="0" fillId="0" borderId="0" xfId="0" applyBorder="1"/>
    <xf numFmtId="0" fontId="1" fillId="0" borderId="0" xfId="0" applyFont="1" applyBorder="1"/>
    <xf numFmtId="0" fontId="11" fillId="0" borderId="21" xfId="0" applyFont="1" applyBorder="1"/>
    <xf numFmtId="0" fontId="12" fillId="0" borderId="21" xfId="0" applyFont="1" applyBorder="1"/>
    <xf numFmtId="0" fontId="1" fillId="2" borderId="23" xfId="0" applyFont="1" applyFill="1" applyBorder="1"/>
    <xf numFmtId="2" fontId="1" fillId="0" borderId="0" xfId="0" applyNumberFormat="1" applyFont="1" applyBorder="1" applyAlignment="1">
      <alignment horizontal="right"/>
    </xf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/>
    <xf numFmtId="0" fontId="13" fillId="0" borderId="0" xfId="0" applyFont="1" applyFill="1" applyBorder="1" applyAlignment="1"/>
    <xf numFmtId="165" fontId="13" fillId="0" borderId="0" xfId="0" applyNumberFormat="1" applyFont="1" applyFill="1" applyBorder="1" applyAlignment="1"/>
    <xf numFmtId="2" fontId="13" fillId="0" borderId="0" xfId="0" applyNumberFormat="1" applyFont="1" applyFill="1" applyBorder="1"/>
    <xf numFmtId="2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/>
    <xf numFmtId="165" fontId="13" fillId="0" borderId="0" xfId="0" applyNumberFormat="1" applyFont="1" applyFill="1" applyBorder="1"/>
    <xf numFmtId="169" fontId="13" fillId="0" borderId="0" xfId="0" applyNumberFormat="1" applyFont="1" applyFill="1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166" fontId="1" fillId="3" borderId="2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7" fillId="0" borderId="0" xfId="0" applyFont="1" applyBorder="1" applyAlignment="1"/>
    <xf numFmtId="2" fontId="1" fillId="0" borderId="0" xfId="1" applyNumberFormat="1" applyFont="1" applyFill="1" applyBorder="1" applyAlignment="1">
      <alignment horizontal="left"/>
    </xf>
    <xf numFmtId="2" fontId="7" fillId="0" borderId="0" xfId="5" applyNumberFormat="1" applyFont="1" applyBorder="1" applyAlignment="1">
      <alignment horizontal="right"/>
    </xf>
    <xf numFmtId="2" fontId="1" fillId="0" borderId="0" xfId="1" applyNumberFormat="1" applyFont="1" applyBorder="1" applyAlignment="1">
      <alignment horizontal="right"/>
    </xf>
    <xf numFmtId="2" fontId="7" fillId="0" borderId="0" xfId="6" applyNumberFormat="1" applyFont="1" applyBorder="1" applyAlignment="1">
      <alignment horizontal="left"/>
    </xf>
    <xf numFmtId="2" fontId="1" fillId="0" borderId="0" xfId="1" applyNumberFormat="1" applyFont="1" applyBorder="1" applyAlignment="1">
      <alignment horizontal="left"/>
    </xf>
    <xf numFmtId="168" fontId="1" fillId="0" borderId="0" xfId="1" applyNumberFormat="1" applyFont="1" applyFill="1" applyBorder="1" applyAlignment="1">
      <alignment horizontal="left"/>
    </xf>
    <xf numFmtId="168" fontId="7" fillId="0" borderId="0" xfId="5" applyNumberFormat="1" applyFont="1" applyBorder="1" applyAlignment="1">
      <alignment horizontal="right"/>
    </xf>
    <xf numFmtId="168" fontId="1" fillId="0" borderId="0" xfId="1" applyNumberFormat="1" applyFont="1" applyBorder="1" applyAlignment="1">
      <alignment horizontal="right"/>
    </xf>
    <xf numFmtId="168" fontId="7" fillId="0" borderId="0" xfId="6" applyNumberFormat="1" applyFont="1" applyBorder="1" applyAlignment="1">
      <alignment horizontal="left"/>
    </xf>
    <xf numFmtId="168" fontId="1" fillId="0" borderId="0" xfId="1" applyNumberFormat="1" applyFont="1" applyBorder="1" applyAlignment="1">
      <alignment horizontal="left"/>
    </xf>
    <xf numFmtId="2" fontId="7" fillId="0" borderId="0" xfId="6" applyNumberFormat="1" applyFont="1" applyBorder="1" applyAlignment="1">
      <alignment horizontal="right"/>
    </xf>
    <xf numFmtId="0" fontId="1" fillId="0" borderId="0" xfId="1" applyFont="1" applyFill="1" applyBorder="1" applyAlignment="1">
      <alignment horizontal="left"/>
    </xf>
    <xf numFmtId="0" fontId="7" fillId="0" borderId="0" xfId="5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7" fillId="0" borderId="0" xfId="6" applyFont="1" applyBorder="1" applyAlignment="1">
      <alignment horizontal="right"/>
    </xf>
    <xf numFmtId="0" fontId="1" fillId="0" borderId="0" xfId="1" applyFont="1" applyFill="1" applyBorder="1" applyAlignment="1">
      <alignment horizontal="left" wrapText="1"/>
    </xf>
    <xf numFmtId="0" fontId="7" fillId="0" borderId="0" xfId="5" applyFont="1" applyBorder="1" applyAlignment="1">
      <alignment wrapText="1"/>
    </xf>
    <xf numFmtId="0" fontId="1" fillId="0" borderId="0" xfId="1" applyFont="1" applyBorder="1" applyAlignment="1">
      <alignment wrapText="1"/>
    </xf>
    <xf numFmtId="0" fontId="7" fillId="0" borderId="0" xfId="6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2" fontId="1" fillId="0" borderId="0" xfId="1" applyNumberFormat="1" applyFont="1" applyFill="1" applyBorder="1" applyAlignment="1">
      <alignment vertical="center"/>
    </xf>
    <xf numFmtId="2" fontId="7" fillId="0" borderId="0" xfId="5" applyNumberFormat="1" applyFont="1" applyBorder="1" applyAlignment="1"/>
    <xf numFmtId="2" fontId="1" fillId="0" borderId="0" xfId="1" applyNumberFormat="1" applyFont="1" applyBorder="1" applyAlignment="1"/>
    <xf numFmtId="168" fontId="1" fillId="0" borderId="0" xfId="1" applyNumberFormat="1" applyFont="1" applyFill="1" applyBorder="1" applyAlignment="1">
      <alignment vertical="center"/>
    </xf>
    <xf numFmtId="168" fontId="7" fillId="0" borderId="0" xfId="5" applyNumberFormat="1" applyFont="1" applyBorder="1" applyAlignment="1"/>
    <xf numFmtId="168" fontId="1" fillId="0" borderId="0" xfId="1" applyNumberFormat="1" applyFont="1" applyBorder="1" applyAlignment="1"/>
    <xf numFmtId="0" fontId="1" fillId="0" borderId="0" xfId="1" applyFont="1" applyFill="1" applyBorder="1" applyAlignment="1">
      <alignment vertical="center"/>
    </xf>
    <xf numFmtId="0" fontId="7" fillId="0" borderId="0" xfId="5" applyFont="1" applyBorder="1" applyAlignment="1"/>
    <xf numFmtId="0" fontId="1" fillId="0" borderId="0" xfId="1" applyFont="1" applyBorder="1" applyAlignment="1"/>
    <xf numFmtId="0" fontId="1" fillId="0" borderId="0" xfId="1" applyFont="1" applyFill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0" fontId="7" fillId="0" borderId="0" xfId="3" applyFont="1" applyBorder="1" applyAlignment="1">
      <alignment horizontal="right"/>
    </xf>
    <xf numFmtId="0" fontId="7" fillId="0" borderId="0" xfId="3" applyFont="1" applyBorder="1"/>
    <xf numFmtId="0" fontId="7" fillId="0" borderId="0" xfId="3" applyFont="1" applyBorder="1" applyAlignment="1">
      <alignment horizontal="right" wrapText="1"/>
    </xf>
    <xf numFmtId="18" fontId="7" fillId="0" borderId="0" xfId="3" applyNumberFormat="1" applyFont="1" applyBorder="1" applyAlignment="1">
      <alignment horizontal="right" wrapText="1"/>
    </xf>
    <xf numFmtId="0" fontId="7" fillId="0" borderId="0" xfId="3" applyFont="1" applyBorder="1" applyAlignment="1">
      <alignment wrapText="1"/>
    </xf>
    <xf numFmtId="2" fontId="7" fillId="0" borderId="0" xfId="3" applyNumberFormat="1" applyFont="1" applyBorder="1"/>
    <xf numFmtId="2" fontId="7" fillId="0" borderId="0" xfId="3" applyNumberFormat="1" applyFont="1" applyBorder="1" applyAlignment="1">
      <alignment horizontal="right"/>
    </xf>
    <xf numFmtId="168" fontId="7" fillId="0" borderId="0" xfId="3" applyNumberFormat="1" applyFont="1" applyBorder="1"/>
    <xf numFmtId="168" fontId="7" fillId="0" borderId="0" xfId="3" applyNumberFormat="1" applyFont="1" applyBorder="1" applyAlignment="1">
      <alignment horizontal="right"/>
    </xf>
    <xf numFmtId="0" fontId="1" fillId="0" borderId="0" xfId="4" applyFont="1" applyBorder="1"/>
    <xf numFmtId="0" fontId="1" fillId="0" borderId="0" xfId="4" applyFont="1" applyBorder="1" applyAlignment="1">
      <alignment horizontal="right" wrapText="1"/>
    </xf>
    <xf numFmtId="0" fontId="1" fillId="0" borderId="0" xfId="4" applyFont="1" applyBorder="1" applyAlignment="1">
      <alignment wrapText="1"/>
    </xf>
    <xf numFmtId="2" fontId="1" fillId="0" borderId="0" xfId="4" applyNumberFormat="1" applyFont="1" applyBorder="1" applyAlignment="1">
      <alignment horizontal="right"/>
    </xf>
    <xf numFmtId="2" fontId="1" fillId="0" borderId="0" xfId="4" applyNumberFormat="1" applyFont="1" applyBorder="1"/>
    <xf numFmtId="2" fontId="7" fillId="0" borderId="0" xfId="0" applyNumberFormat="1" applyFont="1" applyBorder="1" applyAlignment="1">
      <alignment horizontal="left"/>
    </xf>
    <xf numFmtId="0" fontId="1" fillId="0" borderId="0" xfId="2" applyFont="1" applyBorder="1" applyAlignment="1">
      <alignment horizontal="right"/>
    </xf>
    <xf numFmtId="2" fontId="1" fillId="0" borderId="0" xfId="2" applyNumberFormat="1" applyFont="1" applyBorder="1" applyAlignment="1">
      <alignment horizontal="right"/>
    </xf>
    <xf numFmtId="0" fontId="1" fillId="0" borderId="0" xfId="2" applyFont="1" applyBorder="1"/>
    <xf numFmtId="0" fontId="1" fillId="0" borderId="0" xfId="2" applyFont="1" applyBorder="1" applyAlignment="1">
      <alignment horizontal="right" wrapText="1"/>
    </xf>
    <xf numFmtId="2" fontId="1" fillId="0" borderId="0" xfId="2" applyNumberFormat="1" applyFont="1" applyBorder="1" applyAlignment="1">
      <alignment horizontal="right" wrapText="1"/>
    </xf>
    <xf numFmtId="168" fontId="1" fillId="0" borderId="0" xfId="2" applyNumberFormat="1" applyFont="1" applyBorder="1" applyAlignment="1">
      <alignment horizontal="right" wrapText="1"/>
    </xf>
    <xf numFmtId="0" fontId="1" fillId="0" borderId="0" xfId="2" applyNumberFormat="1" applyFont="1" applyBorder="1" applyAlignment="1">
      <alignment horizontal="right" wrapText="1"/>
    </xf>
    <xf numFmtId="0" fontId="1" fillId="0" borderId="0" xfId="2" applyFont="1" applyBorder="1" applyAlignment="1">
      <alignment wrapText="1"/>
    </xf>
    <xf numFmtId="1" fontId="1" fillId="0" borderId="0" xfId="2" applyNumberFormat="1" applyFont="1" applyBorder="1"/>
    <xf numFmtId="1" fontId="1" fillId="0" borderId="0" xfId="2" applyNumberFormat="1" applyFont="1" applyBorder="1" applyAlignment="1">
      <alignment horizontal="right"/>
    </xf>
    <xf numFmtId="168" fontId="1" fillId="0" borderId="0" xfId="2" applyNumberFormat="1" applyFont="1" applyBorder="1"/>
    <xf numFmtId="166" fontId="1" fillId="3" borderId="24" xfId="0" applyNumberFormat="1" applyFont="1" applyFill="1" applyBorder="1" applyAlignment="1">
      <alignment horizontal="center" vertical="center"/>
    </xf>
    <xf numFmtId="0" fontId="1" fillId="3" borderId="23" xfId="0" applyFont="1" applyFill="1" applyBorder="1"/>
    <xf numFmtId="164" fontId="3" fillId="0" borderId="11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</cellXfs>
  <cellStyles count="7">
    <cellStyle name="Normale" xfId="0" builtinId="0"/>
    <cellStyle name="Normale 2_Mineral Chemistry APF (Sara 08_2010)" xfId="2"/>
    <cellStyle name="Normale 4" xfId="3"/>
    <cellStyle name="Normale_APFamTOT" xfId="4"/>
    <cellStyle name="Normale_APXpxYAV" xfId="5"/>
    <cellStyle name="Normale_Cartel2" xfId="6"/>
    <cellStyle name="Normale_Mineral Chemistry APF (Sara 08_2010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094"/>
  <sheetViews>
    <sheetView workbookViewId="0">
      <selection activeCell="I3" sqref="I3"/>
    </sheetView>
  </sheetViews>
  <sheetFormatPr defaultColWidth="8.85546875" defaultRowHeight="15.75"/>
  <cols>
    <col min="1" max="1" width="9.7109375" style="1" bestFit="1" customWidth="1"/>
    <col min="2" max="4" width="11.140625" style="1" customWidth="1"/>
    <col min="5" max="5" width="3" style="1" bestFit="1" customWidth="1"/>
    <col min="6" max="6" width="9.85546875" style="1" customWidth="1"/>
    <col min="7" max="7" width="2.7109375" style="51" customWidth="1"/>
    <col min="8" max="8" width="12.7109375" style="3" customWidth="1"/>
    <col min="9" max="12" width="7.140625" style="1" bestFit="1" customWidth="1"/>
    <col min="13" max="13" width="7.7109375" style="1" bestFit="1" customWidth="1"/>
    <col min="14" max="14" width="7.140625" style="1" bestFit="1" customWidth="1"/>
    <col min="15" max="15" width="9.7109375" style="1" customWidth="1"/>
    <col min="16" max="16" width="6.42578125" style="1" customWidth="1"/>
    <col min="17" max="17" width="11.7109375" style="1" bestFit="1" customWidth="1"/>
    <col min="18" max="18" width="7.140625" style="1" bestFit="1" customWidth="1"/>
    <col min="19" max="19" width="2.7109375" style="1" customWidth="1"/>
    <col min="20" max="35" width="7.140625" style="1" bestFit="1" customWidth="1"/>
    <col min="36" max="16384" width="8.85546875" style="1"/>
  </cols>
  <sheetData>
    <row r="1" spans="1:35" s="76" customFormat="1" ht="18.75">
      <c r="A1" s="79"/>
      <c r="B1" s="79"/>
      <c r="C1" s="79"/>
      <c r="D1" s="80"/>
      <c r="E1" s="79"/>
      <c r="G1" s="81"/>
      <c r="H1" s="60"/>
    </row>
    <row r="2" spans="1:35" ht="16.5" thickBot="1">
      <c r="G2" s="2"/>
      <c r="I2" s="102" t="s">
        <v>0</v>
      </c>
      <c r="J2" s="102" t="s">
        <v>1</v>
      </c>
      <c r="K2" s="102" t="s">
        <v>2</v>
      </c>
      <c r="L2" s="102" t="s">
        <v>3</v>
      </c>
      <c r="M2" s="102" t="s">
        <v>4</v>
      </c>
      <c r="N2" s="102" t="s">
        <v>5</v>
      </c>
    </row>
    <row r="3" spans="1:35" ht="48" thickBot="1">
      <c r="B3" s="96" t="s">
        <v>47</v>
      </c>
      <c r="C3" s="94" t="s">
        <v>48</v>
      </c>
      <c r="D3" s="95" t="s">
        <v>49</v>
      </c>
      <c r="E3" s="97"/>
      <c r="F3" s="99" t="s">
        <v>50</v>
      </c>
      <c r="G3" s="98"/>
      <c r="H3" s="100" t="s">
        <v>51</v>
      </c>
      <c r="I3" s="103">
        <f t="shared" ref="I3:N3" si="0">(I4/(1-$O4))*100</f>
        <v>0</v>
      </c>
      <c r="J3" s="103">
        <f t="shared" si="0"/>
        <v>2.4627204199624146</v>
      </c>
      <c r="K3" s="103">
        <f t="shared" si="0"/>
        <v>2.3577769691184098</v>
      </c>
      <c r="L3" s="103">
        <f t="shared" si="0"/>
        <v>54.17984923917313</v>
      </c>
      <c r="M3" s="103">
        <f t="shared" si="0"/>
        <v>0.73881612598872448</v>
      </c>
      <c r="N3" s="103">
        <f t="shared" si="0"/>
        <v>40.260837245757308</v>
      </c>
      <c r="O3" s="101" t="s">
        <v>52</v>
      </c>
      <c r="P3" s="97"/>
      <c r="Q3" s="175" t="s">
        <v>6</v>
      </c>
      <c r="R3" s="176"/>
      <c r="S3" s="97"/>
      <c r="T3" s="177" t="s">
        <v>7</v>
      </c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9"/>
    </row>
    <row r="4" spans="1:35" ht="16.5" thickBot="1">
      <c r="A4" s="1" t="s">
        <v>53</v>
      </c>
      <c r="B4" s="1" t="s">
        <v>8</v>
      </c>
      <c r="D4" s="5" t="s">
        <v>9</v>
      </c>
      <c r="G4" s="4"/>
      <c r="H4" s="6" t="s">
        <v>10</v>
      </c>
      <c r="I4" s="7">
        <v>0</v>
      </c>
      <c r="J4" s="7">
        <v>0.01</v>
      </c>
      <c r="K4" s="7">
        <v>9.5738718451621619E-3</v>
      </c>
      <c r="L4" s="7">
        <v>0.22</v>
      </c>
      <c r="M4" s="7">
        <v>3.0000000000000001E-3</v>
      </c>
      <c r="N4" s="7">
        <v>0.16348115246622982</v>
      </c>
      <c r="O4" s="173">
        <f>1-(N4+M4+L4+K4+J4+I4)</f>
        <v>0.59394497568860793</v>
      </c>
      <c r="Q4" s="8"/>
      <c r="R4" s="9"/>
      <c r="T4" s="10">
        <v>0.01</v>
      </c>
      <c r="U4" s="11">
        <v>0.05</v>
      </c>
      <c r="V4" s="11">
        <v>0.1</v>
      </c>
      <c r="W4" s="11">
        <v>0.15</v>
      </c>
      <c r="X4" s="11">
        <v>0.2</v>
      </c>
      <c r="Y4" s="11">
        <v>0.25</v>
      </c>
      <c r="Z4" s="11">
        <v>0.3</v>
      </c>
      <c r="AA4" s="11">
        <v>0.35</v>
      </c>
      <c r="AB4" s="11">
        <v>0.4</v>
      </c>
      <c r="AC4" s="11">
        <v>0.35</v>
      </c>
      <c r="AD4" s="11">
        <v>0.35</v>
      </c>
      <c r="AE4" s="11">
        <v>0.35</v>
      </c>
      <c r="AF4" s="11">
        <v>0.35</v>
      </c>
      <c r="AG4" s="11">
        <v>0.35</v>
      </c>
      <c r="AH4" s="11">
        <v>0.35</v>
      </c>
      <c r="AI4" s="12">
        <v>0.35</v>
      </c>
    </row>
    <row r="5" spans="1:35" ht="18.75">
      <c r="A5" s="13" t="s">
        <v>11</v>
      </c>
      <c r="B5" s="5">
        <v>42.039455685813586</v>
      </c>
      <c r="C5" s="14">
        <f t="shared" ref="C5:C14" si="1">(100*O5)/O$15</f>
        <v>58.495324536073859</v>
      </c>
      <c r="D5" s="5">
        <v>49.330783938814534</v>
      </c>
      <c r="E5" s="15"/>
      <c r="F5" s="16">
        <f>C5-D5</f>
        <v>9.1645405972593252</v>
      </c>
      <c r="G5" s="17"/>
      <c r="H5" s="18" t="s">
        <v>11</v>
      </c>
      <c r="I5" s="151">
        <v>55.05</v>
      </c>
      <c r="J5" s="114">
        <v>53.64</v>
      </c>
      <c r="K5" s="135">
        <v>55.64</v>
      </c>
      <c r="L5" s="161">
        <v>3.5999999999999997E-2</v>
      </c>
      <c r="M5" s="22">
        <v>0</v>
      </c>
      <c r="N5" s="23">
        <v>38.43</v>
      </c>
      <c r="O5" s="24">
        <f t="shared" ref="O5:O15" si="2">B5-(I18*I$4+J18*J$4+K18*K$4+L18*L$4+M18*M$4+N18*N$4)</f>
        <v>34.743004109475613</v>
      </c>
      <c r="Q5" s="18" t="s">
        <v>11</v>
      </c>
      <c r="R5" s="25">
        <f t="shared" ref="R5:R14" si="3">(I18*I$4+J18*J$4+K18*K$4+L18*L$4+M18*M$4+N18*N$4)/(I$4+J$4+K$4+L$4+M$4+N$4)</f>
        <v>17.969120290314478</v>
      </c>
      <c r="T5" s="26">
        <f t="shared" ref="T5:AI14" si="4">($B5-($R5*T$4))/(1-T$4)</f>
        <v>42.282590386778224</v>
      </c>
      <c r="U5" s="19">
        <f t="shared" si="4"/>
        <v>43.306315443471433</v>
      </c>
      <c r="V5" s="19">
        <f t="shared" si="4"/>
        <v>44.713937396424598</v>
      </c>
      <c r="W5" s="19">
        <f t="shared" si="4"/>
        <v>46.287161932078135</v>
      </c>
      <c r="X5" s="19">
        <f t="shared" si="4"/>
        <v>48.057039534688364</v>
      </c>
      <c r="Y5" s="19">
        <f t="shared" si="4"/>
        <v>50.062900817646629</v>
      </c>
      <c r="Z5" s="19">
        <f t="shared" si="4"/>
        <v>52.355313712456059</v>
      </c>
      <c r="AA5" s="19">
        <f t="shared" si="4"/>
        <v>55.000405514159254</v>
      </c>
      <c r="AB5" s="19">
        <f t="shared" si="4"/>
        <v>58.086345949479657</v>
      </c>
      <c r="AC5" s="19">
        <f t="shared" si="4"/>
        <v>55.000405514159254</v>
      </c>
      <c r="AD5" s="19">
        <f t="shared" si="4"/>
        <v>55.000405514159254</v>
      </c>
      <c r="AE5" s="19">
        <f t="shared" si="4"/>
        <v>55.000405514159254</v>
      </c>
      <c r="AF5" s="19">
        <f t="shared" si="4"/>
        <v>55.000405514159254</v>
      </c>
      <c r="AG5" s="19">
        <f t="shared" si="4"/>
        <v>55.000405514159254</v>
      </c>
      <c r="AH5" s="19">
        <f t="shared" si="4"/>
        <v>55.000405514159254</v>
      </c>
      <c r="AI5" s="25">
        <f t="shared" si="4"/>
        <v>55.000405514159254</v>
      </c>
    </row>
    <row r="6" spans="1:35" ht="18.75">
      <c r="A6" s="13" t="s">
        <v>12</v>
      </c>
      <c r="B6" s="5">
        <v>1.4296859959672925</v>
      </c>
      <c r="C6" s="14">
        <f t="shared" si="1"/>
        <v>-1.4311342741469213</v>
      </c>
      <c r="D6" s="5">
        <v>1.0767837375465432</v>
      </c>
      <c r="E6" s="27"/>
      <c r="F6" s="28">
        <f t="shared" ref="F6:F14" si="5">C6-D6</f>
        <v>-2.5079180116934645</v>
      </c>
      <c r="G6" s="17"/>
      <c r="H6" s="18" t="s">
        <v>12</v>
      </c>
      <c r="I6" s="151">
        <v>7.0000000000000007E-2</v>
      </c>
      <c r="J6" s="114">
        <v>0.27</v>
      </c>
      <c r="K6" s="135">
        <v>0.21</v>
      </c>
      <c r="L6" s="161">
        <v>9.68</v>
      </c>
      <c r="M6" s="22">
        <v>0</v>
      </c>
      <c r="N6" s="23">
        <v>0.02</v>
      </c>
      <c r="O6" s="24">
        <f t="shared" si="2"/>
        <v>-0.85001501166532667</v>
      </c>
      <c r="Q6" s="18" t="s">
        <v>12</v>
      </c>
      <c r="R6" s="25">
        <f t="shared" si="3"/>
        <v>5.6142662229057452</v>
      </c>
      <c r="T6" s="26">
        <f t="shared" si="4"/>
        <v>1.3874175088264999</v>
      </c>
      <c r="U6" s="19">
        <f t="shared" si="4"/>
        <v>1.2094449313915845</v>
      </c>
      <c r="V6" s="19">
        <f t="shared" si="4"/>
        <v>0.96473263741857551</v>
      </c>
      <c r="W6" s="19">
        <f t="shared" si="4"/>
        <v>0.69123066180168324</v>
      </c>
      <c r="X6" s="19">
        <f t="shared" si="4"/>
        <v>0.3835409392326794</v>
      </c>
      <c r="Y6" s="19">
        <f t="shared" si="4"/>
        <v>3.4825920321141624E-2</v>
      </c>
      <c r="Z6" s="19">
        <f t="shared" si="4"/>
        <v>-0.36370552986347299</v>
      </c>
      <c r="AA6" s="19">
        <f t="shared" si="4"/>
        <v>-0.82354951084572026</v>
      </c>
      <c r="AB6" s="19">
        <f t="shared" si="4"/>
        <v>-1.3600341553250093</v>
      </c>
      <c r="AC6" s="19">
        <f t="shared" si="4"/>
        <v>-0.82354951084572026</v>
      </c>
      <c r="AD6" s="19">
        <f t="shared" si="4"/>
        <v>-0.82354951084572026</v>
      </c>
      <c r="AE6" s="19">
        <f t="shared" si="4"/>
        <v>-0.82354951084572026</v>
      </c>
      <c r="AF6" s="19">
        <f t="shared" si="4"/>
        <v>-0.82354951084572026</v>
      </c>
      <c r="AG6" s="19">
        <f t="shared" si="4"/>
        <v>-0.82354951084572026</v>
      </c>
      <c r="AH6" s="19">
        <f t="shared" si="4"/>
        <v>-0.82354951084572026</v>
      </c>
      <c r="AI6" s="25">
        <f t="shared" si="4"/>
        <v>-0.82354951084572026</v>
      </c>
    </row>
    <row r="7" spans="1:35" ht="18.75">
      <c r="A7" s="13" t="s">
        <v>13</v>
      </c>
      <c r="B7" s="5">
        <v>12.442625110190185</v>
      </c>
      <c r="C7" s="14">
        <f t="shared" si="1"/>
        <v>19.540458511991993</v>
      </c>
      <c r="D7" s="5">
        <v>18.969507899768544</v>
      </c>
      <c r="E7" s="27"/>
      <c r="F7" s="28">
        <f t="shared" si="5"/>
        <v>0.57095061222344867</v>
      </c>
      <c r="G7" s="17"/>
      <c r="H7" s="18" t="s">
        <v>13</v>
      </c>
      <c r="I7" s="151">
        <v>28.64</v>
      </c>
      <c r="J7" s="114">
        <v>1.07</v>
      </c>
      <c r="K7" s="135">
        <v>1.44</v>
      </c>
      <c r="L7" s="161">
        <v>3.4550000000000001</v>
      </c>
      <c r="M7" s="22">
        <v>0</v>
      </c>
      <c r="N7" s="23">
        <v>0.01</v>
      </c>
      <c r="O7" s="24">
        <f t="shared" si="2"/>
        <v>11.605957155849335</v>
      </c>
      <c r="Q7" s="18" t="s">
        <v>13</v>
      </c>
      <c r="R7" s="25">
        <f t="shared" si="3"/>
        <v>2.0604792558833926</v>
      </c>
      <c r="T7" s="26">
        <f t="shared" si="4"/>
        <v>12.5474952703347</v>
      </c>
      <c r="U7" s="19">
        <f t="shared" si="4"/>
        <v>12.989053839364228</v>
      </c>
      <c r="V7" s="19">
        <f t="shared" si="4"/>
        <v>13.596196871779828</v>
      </c>
      <c r="W7" s="19">
        <f t="shared" si="4"/>
        <v>14.274768496244327</v>
      </c>
      <c r="X7" s="19">
        <f t="shared" si="4"/>
        <v>15.038161573766883</v>
      </c>
      <c r="Y7" s="19">
        <f t="shared" si="4"/>
        <v>15.903340394959116</v>
      </c>
      <c r="Z7" s="19">
        <f t="shared" si="4"/>
        <v>16.892116190607382</v>
      </c>
      <c r="AA7" s="19">
        <f t="shared" si="4"/>
        <v>18.033011339432306</v>
      </c>
      <c r="AB7" s="19">
        <f t="shared" si="4"/>
        <v>19.36405567972805</v>
      </c>
      <c r="AC7" s="19">
        <f t="shared" si="4"/>
        <v>18.033011339432306</v>
      </c>
      <c r="AD7" s="19">
        <f t="shared" si="4"/>
        <v>18.033011339432306</v>
      </c>
      <c r="AE7" s="19">
        <f t="shared" si="4"/>
        <v>18.033011339432306</v>
      </c>
      <c r="AF7" s="19">
        <f t="shared" si="4"/>
        <v>18.033011339432306</v>
      </c>
      <c r="AG7" s="19">
        <f t="shared" si="4"/>
        <v>18.033011339432306</v>
      </c>
      <c r="AH7" s="19">
        <f t="shared" si="4"/>
        <v>18.033011339432306</v>
      </c>
      <c r="AI7" s="25">
        <f t="shared" si="4"/>
        <v>18.033011339432306</v>
      </c>
    </row>
    <row r="8" spans="1:35" ht="18.75">
      <c r="A8" s="13" t="s">
        <v>14</v>
      </c>
      <c r="B8" s="5">
        <v>21.257839968386815</v>
      </c>
      <c r="C8" s="14">
        <f t="shared" si="1"/>
        <v>-1.5495462563259972</v>
      </c>
      <c r="D8" s="5">
        <v>10.214350407567677</v>
      </c>
      <c r="E8" s="27"/>
      <c r="F8" s="28">
        <f t="shared" si="5"/>
        <v>-11.763896663893675</v>
      </c>
      <c r="G8" s="17"/>
      <c r="H8" s="18" t="s">
        <v>14</v>
      </c>
      <c r="I8" s="151">
        <v>0.23</v>
      </c>
      <c r="J8" s="114">
        <v>7.5</v>
      </c>
      <c r="K8" s="135">
        <v>15.52</v>
      </c>
      <c r="L8" s="161">
        <v>76.305000000000007</v>
      </c>
      <c r="M8" s="22">
        <v>0</v>
      </c>
      <c r="N8" s="23">
        <v>24.98</v>
      </c>
      <c r="O8" s="24">
        <f t="shared" si="2"/>
        <v>-0.92034521354191767</v>
      </c>
      <c r="Q8" s="18" t="s">
        <v>14</v>
      </c>
      <c r="R8" s="25">
        <f t="shared" si="3"/>
        <v>54.618669525243746</v>
      </c>
      <c r="T8" s="26">
        <f t="shared" si="4"/>
        <v>20.920861892054926</v>
      </c>
      <c r="U8" s="19">
        <f t="shared" si="4"/>
        <v>19.502006833815397</v>
      </c>
      <c r="V8" s="19">
        <f t="shared" si="4"/>
        <v>17.551081128736044</v>
      </c>
      <c r="W8" s="19">
        <f t="shared" si="4"/>
        <v>15.370634752470886</v>
      </c>
      <c r="X8" s="19">
        <f t="shared" si="4"/>
        <v>12.917632579172581</v>
      </c>
      <c r="Y8" s="19">
        <f t="shared" si="4"/>
        <v>10.137563449434504</v>
      </c>
      <c r="Z8" s="19">
        <f t="shared" si="4"/>
        <v>6.9603415868767016</v>
      </c>
      <c r="AA8" s="19">
        <f t="shared" si="4"/>
        <v>3.2943163608484674</v>
      </c>
      <c r="AB8" s="19">
        <f t="shared" si="4"/>
        <v>-0.9827130695178059</v>
      </c>
      <c r="AC8" s="19">
        <f t="shared" si="4"/>
        <v>3.2943163608484674</v>
      </c>
      <c r="AD8" s="19">
        <f t="shared" si="4"/>
        <v>3.2943163608484674</v>
      </c>
      <c r="AE8" s="19">
        <f t="shared" si="4"/>
        <v>3.2943163608484674</v>
      </c>
      <c r="AF8" s="19">
        <f t="shared" si="4"/>
        <v>3.2943163608484674</v>
      </c>
      <c r="AG8" s="19">
        <f t="shared" si="4"/>
        <v>3.2943163608484674</v>
      </c>
      <c r="AH8" s="19">
        <f t="shared" si="4"/>
        <v>3.2943163608484674</v>
      </c>
      <c r="AI8" s="25">
        <f t="shared" si="4"/>
        <v>3.2943163608484674</v>
      </c>
    </row>
    <row r="9" spans="1:35">
      <c r="A9" s="13" t="s">
        <v>15</v>
      </c>
      <c r="B9" s="5">
        <v>0.37692642841944213</v>
      </c>
      <c r="C9" s="14">
        <f t="shared" si="1"/>
        <v>0.25096468460092852</v>
      </c>
      <c r="D9" s="5">
        <v>0.19120458891013387</v>
      </c>
      <c r="E9" s="27"/>
      <c r="F9" s="28">
        <f t="shared" si="5"/>
        <v>5.9760095690794657E-2</v>
      </c>
      <c r="G9" s="17"/>
      <c r="H9" s="18" t="s">
        <v>15</v>
      </c>
      <c r="I9" s="151">
        <v>0.06</v>
      </c>
      <c r="J9" s="114">
        <v>0.37</v>
      </c>
      <c r="K9" s="135">
        <v>0.73</v>
      </c>
      <c r="L9" s="161">
        <v>0.47699999999999998</v>
      </c>
      <c r="M9" s="22">
        <v>0</v>
      </c>
      <c r="N9" s="29">
        <v>0.65</v>
      </c>
      <c r="O9" s="24">
        <f t="shared" si="2"/>
        <v>0.14905921349399762</v>
      </c>
      <c r="Q9" s="18" t="s">
        <v>15</v>
      </c>
      <c r="R9" s="25">
        <f t="shared" si="3"/>
        <v>0.56117324323685669</v>
      </c>
      <c r="T9" s="26">
        <f t="shared" si="4"/>
        <v>0.37506534948189246</v>
      </c>
      <c r="U9" s="19">
        <f t="shared" si="4"/>
        <v>0.36722922763957822</v>
      </c>
      <c r="V9" s="19">
        <f t="shared" si="4"/>
        <v>0.35645456010639609</v>
      </c>
      <c r="W9" s="19">
        <f t="shared" si="4"/>
        <v>0.34441228462813372</v>
      </c>
      <c r="X9" s="19">
        <f t="shared" si="4"/>
        <v>0.33086472471508849</v>
      </c>
      <c r="Y9" s="19">
        <f t="shared" si="4"/>
        <v>0.31551082348030396</v>
      </c>
      <c r="Z9" s="19">
        <f t="shared" si="4"/>
        <v>0.29796350778340736</v>
      </c>
      <c r="AA9" s="19">
        <f t="shared" si="4"/>
        <v>0.27771660505621892</v>
      </c>
      <c r="AB9" s="19">
        <f t="shared" si="4"/>
        <v>0.25409521854116573</v>
      </c>
      <c r="AC9" s="19">
        <f t="shared" si="4"/>
        <v>0.27771660505621892</v>
      </c>
      <c r="AD9" s="19">
        <f t="shared" si="4"/>
        <v>0.27771660505621892</v>
      </c>
      <c r="AE9" s="19">
        <f t="shared" si="4"/>
        <v>0.27771660505621892</v>
      </c>
      <c r="AF9" s="19">
        <f t="shared" si="4"/>
        <v>0.27771660505621892</v>
      </c>
      <c r="AG9" s="19">
        <f t="shared" si="4"/>
        <v>0.27771660505621892</v>
      </c>
      <c r="AH9" s="19">
        <f t="shared" si="4"/>
        <v>0.27771660505621892</v>
      </c>
      <c r="AI9" s="25">
        <f t="shared" si="4"/>
        <v>0.27771660505621892</v>
      </c>
    </row>
    <row r="10" spans="1:35">
      <c r="A10" s="13" t="s">
        <v>16</v>
      </c>
      <c r="B10" s="5">
        <v>12.118387322302494</v>
      </c>
      <c r="C10" s="14">
        <f t="shared" si="1"/>
        <v>8.1953592784609999</v>
      </c>
      <c r="D10" s="5">
        <v>7.2657743785850863</v>
      </c>
      <c r="E10" s="27"/>
      <c r="F10" s="28">
        <f t="shared" si="5"/>
        <v>0.92958489987591353</v>
      </c>
      <c r="G10" s="17"/>
      <c r="H10" s="18" t="s">
        <v>16</v>
      </c>
      <c r="I10" s="151">
        <v>0.01</v>
      </c>
      <c r="J10" s="114">
        <v>14.82</v>
      </c>
      <c r="K10" s="135">
        <v>27.68</v>
      </c>
      <c r="L10" s="161">
        <v>3.7719999999999998</v>
      </c>
      <c r="M10" s="22">
        <v>0</v>
      </c>
      <c r="N10" s="23">
        <v>36.75</v>
      </c>
      <c r="O10" s="24">
        <f t="shared" si="2"/>
        <v>4.8675924674049256</v>
      </c>
      <c r="Q10" s="18" t="s">
        <v>16</v>
      </c>
      <c r="R10" s="25">
        <f t="shared" si="3"/>
        <v>17.85668055011466</v>
      </c>
      <c r="T10" s="26">
        <f t="shared" si="4"/>
        <v>12.060424764445806</v>
      </c>
      <c r="U10" s="19">
        <f t="shared" si="4"/>
        <v>11.816371889259749</v>
      </c>
      <c r="V10" s="19">
        <f t="shared" si="4"/>
        <v>11.480799185878919</v>
      </c>
      <c r="W10" s="19">
        <f t="shared" si="4"/>
        <v>11.105747340923878</v>
      </c>
      <c r="X10" s="19">
        <f t="shared" si="4"/>
        <v>10.683814015349453</v>
      </c>
      <c r="Y10" s="19">
        <f t="shared" si="4"/>
        <v>10.205622913031773</v>
      </c>
      <c r="Z10" s="19">
        <f t="shared" si="4"/>
        <v>9.6591187960972817</v>
      </c>
      <c r="AA10" s="19">
        <f t="shared" si="4"/>
        <v>9.0285371227113274</v>
      </c>
      <c r="AB10" s="19">
        <f t="shared" si="4"/>
        <v>8.2928585037610496</v>
      </c>
      <c r="AC10" s="19">
        <f t="shared" si="4"/>
        <v>9.0285371227113274</v>
      </c>
      <c r="AD10" s="19">
        <f t="shared" si="4"/>
        <v>9.0285371227113274</v>
      </c>
      <c r="AE10" s="19">
        <f t="shared" si="4"/>
        <v>9.0285371227113274</v>
      </c>
      <c r="AF10" s="19">
        <f t="shared" si="4"/>
        <v>9.0285371227113274</v>
      </c>
      <c r="AG10" s="19">
        <f t="shared" si="4"/>
        <v>9.0285371227113274</v>
      </c>
      <c r="AH10" s="19">
        <f t="shared" si="4"/>
        <v>9.0285371227113274</v>
      </c>
      <c r="AI10" s="25">
        <f t="shared" si="4"/>
        <v>9.0285371227113274</v>
      </c>
    </row>
    <row r="11" spans="1:35">
      <c r="A11" s="13" t="s">
        <v>17</v>
      </c>
      <c r="B11" s="5">
        <v>7.7411771858186498</v>
      </c>
      <c r="C11" s="14">
        <f t="shared" si="1"/>
        <v>12.35650954795347</v>
      </c>
      <c r="D11" s="5">
        <v>9.2382006641843617</v>
      </c>
      <c r="E11" s="27"/>
      <c r="F11" s="28">
        <f t="shared" si="5"/>
        <v>3.1183088837691084</v>
      </c>
      <c r="G11" s="17"/>
      <c r="H11" s="18" t="s">
        <v>17</v>
      </c>
      <c r="I11" s="151">
        <v>11.19</v>
      </c>
      <c r="J11" s="114">
        <v>22.2</v>
      </c>
      <c r="K11" s="135">
        <v>0.84</v>
      </c>
      <c r="L11" s="161">
        <v>8.0000000000000002E-3</v>
      </c>
      <c r="M11" s="22">
        <v>55.07</v>
      </c>
      <c r="N11" s="23"/>
      <c r="O11" s="24">
        <f t="shared" si="2"/>
        <v>7.339086763055275</v>
      </c>
      <c r="Q11" s="18" t="s">
        <v>17</v>
      </c>
      <c r="R11" s="25">
        <f t="shared" si="3"/>
        <v>0.99023629481068387</v>
      </c>
      <c r="T11" s="26">
        <f t="shared" si="4"/>
        <v>7.8093685079500439</v>
      </c>
      <c r="U11" s="19">
        <f t="shared" si="4"/>
        <v>8.096489864292753</v>
      </c>
      <c r="V11" s="19">
        <f t="shared" si="4"/>
        <v>8.4912817292639797</v>
      </c>
      <c r="W11" s="19">
        <f t="shared" si="4"/>
        <v>8.9325196959965272</v>
      </c>
      <c r="X11" s="19">
        <f t="shared" si="4"/>
        <v>9.4289124085706408</v>
      </c>
      <c r="Y11" s="19">
        <f t="shared" si="4"/>
        <v>9.9914908161546379</v>
      </c>
      <c r="Z11" s="19">
        <f t="shared" si="4"/>
        <v>10.634437567679207</v>
      </c>
      <c r="AA11" s="19">
        <f t="shared" si="4"/>
        <v>11.376299204053709</v>
      </c>
      <c r="AB11" s="19">
        <f t="shared" si="4"/>
        <v>12.241804446490628</v>
      </c>
      <c r="AC11" s="19">
        <f t="shared" si="4"/>
        <v>11.376299204053709</v>
      </c>
      <c r="AD11" s="19">
        <f t="shared" si="4"/>
        <v>11.376299204053709</v>
      </c>
      <c r="AE11" s="19">
        <f t="shared" si="4"/>
        <v>11.376299204053709</v>
      </c>
      <c r="AF11" s="19">
        <f t="shared" si="4"/>
        <v>11.376299204053709</v>
      </c>
      <c r="AG11" s="19">
        <f t="shared" si="4"/>
        <v>11.376299204053709</v>
      </c>
      <c r="AH11" s="19">
        <f t="shared" si="4"/>
        <v>11.376299204053709</v>
      </c>
      <c r="AI11" s="25">
        <f t="shared" si="4"/>
        <v>11.376299204053709</v>
      </c>
    </row>
    <row r="12" spans="1:35" ht="18.75">
      <c r="A12" s="30" t="s">
        <v>18</v>
      </c>
      <c r="B12" s="5">
        <v>1.9960888816836047</v>
      </c>
      <c r="C12" s="14">
        <f t="shared" si="1"/>
        <v>3.3540570439186781</v>
      </c>
      <c r="D12" s="5">
        <v>2.8982590319009764</v>
      </c>
      <c r="E12" s="31"/>
      <c r="F12" s="28">
        <f t="shared" si="5"/>
        <v>0.45579801201770165</v>
      </c>
      <c r="G12" s="17"/>
      <c r="H12" s="32" t="s">
        <v>18</v>
      </c>
      <c r="I12" s="151">
        <v>4.9800000000000004</v>
      </c>
      <c r="J12" s="114">
        <v>0.19</v>
      </c>
      <c r="K12" s="135">
        <v>0.02</v>
      </c>
      <c r="L12" s="161">
        <v>8.0000000000000002E-3</v>
      </c>
      <c r="M12" s="22">
        <v>0</v>
      </c>
      <c r="N12" s="22"/>
      <c r="O12" s="24">
        <f t="shared" si="2"/>
        <v>1.9921253294084831</v>
      </c>
      <c r="Q12" s="32" t="s">
        <v>18</v>
      </c>
      <c r="R12" s="25">
        <f t="shared" si="3"/>
        <v>9.7611211235306122E-3</v>
      </c>
      <c r="T12" s="26">
        <f t="shared" si="4"/>
        <v>2.0161527984569387</v>
      </c>
      <c r="U12" s="19">
        <f t="shared" si="4"/>
        <v>2.1006324480288718</v>
      </c>
      <c r="V12" s="19">
        <f t="shared" si="4"/>
        <v>2.2167919661902795</v>
      </c>
      <c r="W12" s="19">
        <f t="shared" si="4"/>
        <v>2.3466173100177352</v>
      </c>
      <c r="X12" s="19">
        <f t="shared" si="4"/>
        <v>2.4926708218236229</v>
      </c>
      <c r="Y12" s="19">
        <f t="shared" si="4"/>
        <v>2.6581981352036292</v>
      </c>
      <c r="Z12" s="19">
        <f t="shared" si="4"/>
        <v>2.8473722076379224</v>
      </c>
      <c r="AA12" s="19">
        <f t="shared" si="4"/>
        <v>3.0656499835236444</v>
      </c>
      <c r="AB12" s="19">
        <f t="shared" si="4"/>
        <v>3.3203073887236543</v>
      </c>
      <c r="AC12" s="19">
        <f t="shared" si="4"/>
        <v>3.0656499835236444</v>
      </c>
      <c r="AD12" s="19">
        <f t="shared" si="4"/>
        <v>3.0656499835236444</v>
      </c>
      <c r="AE12" s="19">
        <f t="shared" si="4"/>
        <v>3.0656499835236444</v>
      </c>
      <c r="AF12" s="19">
        <f t="shared" si="4"/>
        <v>3.0656499835236444</v>
      </c>
      <c r="AG12" s="19">
        <f t="shared" si="4"/>
        <v>3.0656499835236444</v>
      </c>
      <c r="AH12" s="19">
        <f t="shared" si="4"/>
        <v>3.0656499835236444</v>
      </c>
      <c r="AI12" s="25">
        <f t="shared" si="4"/>
        <v>3.0656499835236444</v>
      </c>
    </row>
    <row r="13" spans="1:35" ht="18.75">
      <c r="A13" s="13" t="s">
        <v>19</v>
      </c>
      <c r="B13" s="5">
        <v>0.25331077178725947</v>
      </c>
      <c r="C13" s="14">
        <f t="shared" si="1"/>
        <v>0.42599426423851833</v>
      </c>
      <c r="D13" s="5">
        <v>0.46291637315085038</v>
      </c>
      <c r="E13" s="27"/>
      <c r="F13" s="28">
        <f t="shared" si="5"/>
        <v>-3.6922108912332052E-2</v>
      </c>
      <c r="G13" s="17"/>
      <c r="H13" s="18" t="s">
        <v>19</v>
      </c>
      <c r="I13" s="151">
        <v>0.13</v>
      </c>
      <c r="J13" s="114">
        <v>0.02</v>
      </c>
      <c r="K13" s="135">
        <v>0.01</v>
      </c>
      <c r="L13" s="161"/>
      <c r="M13" s="22">
        <v>0</v>
      </c>
      <c r="N13" s="22"/>
      <c r="O13" s="24">
        <f t="shared" si="2"/>
        <v>0.25301715291663318</v>
      </c>
      <c r="Q13" s="18" t="s">
        <v>19</v>
      </c>
      <c r="R13" s="25">
        <f t="shared" si="3"/>
        <v>7.2310118837763226E-4</v>
      </c>
      <c r="T13" s="26">
        <f t="shared" si="4"/>
        <v>0.25586216239936937</v>
      </c>
      <c r="U13" s="19">
        <f t="shared" si="4"/>
        <v>0.26660485971351638</v>
      </c>
      <c r="V13" s="19">
        <f t="shared" si="4"/>
        <v>0.28137606852046859</v>
      </c>
      <c r="W13" s="19">
        <f t="shared" si="4"/>
        <v>0.29788506659882685</v>
      </c>
      <c r="X13" s="19">
        <f t="shared" si="4"/>
        <v>0.31645768943697988</v>
      </c>
      <c r="Y13" s="19">
        <f t="shared" si="4"/>
        <v>0.33750666198688672</v>
      </c>
      <c r="Z13" s="19">
        <f t="shared" si="4"/>
        <v>0.36156263061535177</v>
      </c>
      <c r="AA13" s="19">
        <f t="shared" si="4"/>
        <v>0.38931951749434968</v>
      </c>
      <c r="AB13" s="19">
        <f t="shared" si="4"/>
        <v>0.42170255218651403</v>
      </c>
      <c r="AC13" s="19">
        <f t="shared" si="4"/>
        <v>0.38931951749434968</v>
      </c>
      <c r="AD13" s="19">
        <f t="shared" si="4"/>
        <v>0.38931951749434968</v>
      </c>
      <c r="AE13" s="19">
        <f t="shared" si="4"/>
        <v>0.38931951749434968</v>
      </c>
      <c r="AF13" s="19">
        <f t="shared" si="4"/>
        <v>0.38931951749434968</v>
      </c>
      <c r="AG13" s="19">
        <f t="shared" si="4"/>
        <v>0.38931951749434968</v>
      </c>
      <c r="AH13" s="19">
        <f t="shared" si="4"/>
        <v>0.38931951749434968</v>
      </c>
      <c r="AI13" s="25">
        <f t="shared" si="4"/>
        <v>0.38931951749434968</v>
      </c>
    </row>
    <row r="14" spans="1:35" ht="18.75">
      <c r="A14" s="13" t="s">
        <v>20</v>
      </c>
      <c r="B14" s="5">
        <v>0.3445026496306729</v>
      </c>
      <c r="C14" s="14">
        <f t="shared" si="1"/>
        <v>0.36201266323449888</v>
      </c>
      <c r="D14" s="5">
        <v>0.35221897957129922</v>
      </c>
      <c r="E14" s="27"/>
      <c r="F14" s="28">
        <f t="shared" si="5"/>
        <v>9.7936836631996593E-3</v>
      </c>
      <c r="G14" s="17"/>
      <c r="H14" s="18" t="s">
        <v>20</v>
      </c>
      <c r="I14" s="19">
        <v>0</v>
      </c>
      <c r="J14" s="114"/>
      <c r="K14" s="19">
        <v>0</v>
      </c>
      <c r="L14" s="19"/>
      <c r="M14" s="19">
        <v>41.82</v>
      </c>
      <c r="N14" s="19"/>
      <c r="O14" s="24">
        <f t="shared" si="2"/>
        <v>0.2150156024637826</v>
      </c>
      <c r="Q14" s="18" t="s">
        <v>20</v>
      </c>
      <c r="R14" s="25">
        <f t="shared" si="3"/>
        <v>0.31889039517853718</v>
      </c>
      <c r="T14" s="26">
        <f t="shared" si="4"/>
        <v>0.34476135927160356</v>
      </c>
      <c r="U14" s="19">
        <f t="shared" si="4"/>
        <v>0.34585066302289058</v>
      </c>
      <c r="V14" s="19">
        <f t="shared" si="4"/>
        <v>0.34734845568091022</v>
      </c>
      <c r="W14" s="19">
        <f t="shared" si="4"/>
        <v>0.34902245923987335</v>
      </c>
      <c r="X14" s="19">
        <f t="shared" si="4"/>
        <v>0.35090571324370684</v>
      </c>
      <c r="Y14" s="19">
        <f t="shared" si="4"/>
        <v>0.3530400677813848</v>
      </c>
      <c r="Z14" s="19">
        <f t="shared" si="4"/>
        <v>0.3554793301101597</v>
      </c>
      <c r="AA14" s="19">
        <f t="shared" si="4"/>
        <v>0.35829386356643828</v>
      </c>
      <c r="AB14" s="19">
        <f t="shared" si="4"/>
        <v>0.36157748593209671</v>
      </c>
      <c r="AC14" s="19">
        <f t="shared" si="4"/>
        <v>0.35829386356643828</v>
      </c>
      <c r="AD14" s="19">
        <f t="shared" si="4"/>
        <v>0.35829386356643828</v>
      </c>
      <c r="AE14" s="19">
        <f t="shared" si="4"/>
        <v>0.35829386356643828</v>
      </c>
      <c r="AF14" s="19">
        <f t="shared" si="4"/>
        <v>0.35829386356643828</v>
      </c>
      <c r="AG14" s="19">
        <f t="shared" si="4"/>
        <v>0.35829386356643828</v>
      </c>
      <c r="AH14" s="19">
        <f t="shared" si="4"/>
        <v>0.35829386356643828</v>
      </c>
      <c r="AI14" s="25">
        <f t="shared" si="4"/>
        <v>0.35829386356643828</v>
      </c>
    </row>
    <row r="15" spans="1:35" ht="19.5" thickBot="1">
      <c r="A15" s="33" t="s">
        <v>21</v>
      </c>
      <c r="B15" s="5">
        <f>SUM(B5:B14)</f>
        <v>99.999999999999986</v>
      </c>
      <c r="C15" s="5">
        <f>SUM(C5:C14)</f>
        <v>100.00000000000001</v>
      </c>
      <c r="D15" s="5">
        <f>SUM(D5:D14)</f>
        <v>100.00000000000001</v>
      </c>
      <c r="E15" s="34" t="s">
        <v>54</v>
      </c>
      <c r="F15" s="35">
        <f>F5^2+F6^2+F7^2+F8^2+F9^2+F10^2+F11^2+F12^2+F13^2+F14^2</f>
        <v>239.79446706839101</v>
      </c>
      <c r="G15" s="36"/>
      <c r="H15" s="37" t="s">
        <v>21</v>
      </c>
      <c r="I15" s="38">
        <f t="shared" ref="I15:N15" si="6">SUM(I5:I14)</f>
        <v>100.36</v>
      </c>
      <c r="J15" s="38">
        <f t="shared" si="6"/>
        <v>100.08</v>
      </c>
      <c r="K15" s="38">
        <f t="shared" si="6"/>
        <v>102.09</v>
      </c>
      <c r="L15" s="38">
        <f t="shared" si="6"/>
        <v>93.741</v>
      </c>
      <c r="M15" s="38">
        <f t="shared" si="6"/>
        <v>96.89</v>
      </c>
      <c r="N15" s="38">
        <f t="shared" si="6"/>
        <v>100.84</v>
      </c>
      <c r="O15" s="39">
        <f t="shared" si="2"/>
        <v>59.394497568860785</v>
      </c>
      <c r="P15" s="5"/>
      <c r="Q15" s="37" t="s">
        <v>21</v>
      </c>
      <c r="R15" s="40">
        <f>SUM(R5:R14)</f>
        <v>100.00000000000001</v>
      </c>
      <c r="T15" s="37">
        <f>SUM(T5:T14)</f>
        <v>100</v>
      </c>
      <c r="U15" s="38">
        <f t="shared" ref="U15:AI15" si="7">SUM(U5:U14)</f>
        <v>100.00000000000001</v>
      </c>
      <c r="V15" s="38">
        <f t="shared" si="7"/>
        <v>100.00000000000001</v>
      </c>
      <c r="W15" s="38">
        <f t="shared" si="7"/>
        <v>100.00000000000001</v>
      </c>
      <c r="X15" s="38">
        <f t="shared" si="7"/>
        <v>99.999999999999986</v>
      </c>
      <c r="Y15" s="38">
        <f t="shared" si="7"/>
        <v>100.00000000000003</v>
      </c>
      <c r="Z15" s="38">
        <f t="shared" si="7"/>
        <v>100.00000000000001</v>
      </c>
      <c r="AA15" s="38">
        <f t="shared" si="7"/>
        <v>99.999999999999986</v>
      </c>
      <c r="AB15" s="38">
        <f t="shared" si="7"/>
        <v>100.00000000000001</v>
      </c>
      <c r="AC15" s="38">
        <f t="shared" si="7"/>
        <v>99.999999999999986</v>
      </c>
      <c r="AD15" s="38">
        <f t="shared" si="7"/>
        <v>99.999999999999986</v>
      </c>
      <c r="AE15" s="38">
        <f t="shared" si="7"/>
        <v>99.999999999999986</v>
      </c>
      <c r="AF15" s="38">
        <f t="shared" si="7"/>
        <v>99.999999999999986</v>
      </c>
      <c r="AG15" s="38">
        <f t="shared" si="7"/>
        <v>99.999999999999986</v>
      </c>
      <c r="AH15" s="38">
        <f t="shared" si="7"/>
        <v>99.999999999999986</v>
      </c>
      <c r="AI15" s="40">
        <f t="shared" si="7"/>
        <v>99.999999999999986</v>
      </c>
    </row>
    <row r="16" spans="1:35" ht="16.5" thickBot="1">
      <c r="A16" s="5"/>
      <c r="B16" s="5"/>
      <c r="C16" s="5"/>
      <c r="D16" s="5"/>
      <c r="E16" s="5"/>
      <c r="F16" s="5"/>
      <c r="G16" s="41"/>
      <c r="H16" s="33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35" ht="16.5" thickBot="1">
      <c r="A17" s="5"/>
      <c r="B17" s="5"/>
      <c r="C17" s="5"/>
      <c r="D17" s="5"/>
      <c r="E17" s="5"/>
      <c r="F17" s="5"/>
      <c r="G17" s="43"/>
      <c r="H17" s="180" t="s">
        <v>388</v>
      </c>
      <c r="I17" s="181"/>
      <c r="J17" s="181"/>
      <c r="K17" s="181"/>
      <c r="L17" s="181"/>
      <c r="M17" s="181"/>
      <c r="N17" s="182"/>
      <c r="O17" s="5"/>
      <c r="P17" s="5"/>
      <c r="Q17" s="44"/>
      <c r="R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8.75">
      <c r="A18" s="42"/>
      <c r="B18" s="42"/>
      <c r="C18" s="42"/>
      <c r="D18" s="42"/>
      <c r="E18" s="42"/>
      <c r="F18" s="42"/>
      <c r="G18" s="45"/>
      <c r="H18" s="46" t="s">
        <v>11</v>
      </c>
      <c r="I18" s="19">
        <f t="shared" ref="I18:N28" si="8">100*I5/I$15</f>
        <v>54.852530888800317</v>
      </c>
      <c r="J18" s="19">
        <f t="shared" si="8"/>
        <v>53.597122302158276</v>
      </c>
      <c r="K18" s="19">
        <f t="shared" si="8"/>
        <v>54.500930551474191</v>
      </c>
      <c r="L18" s="19">
        <f t="shared" si="8"/>
        <v>3.8403686753928371E-2</v>
      </c>
      <c r="M18" s="19">
        <f t="shared" si="8"/>
        <v>0</v>
      </c>
      <c r="N18" s="19">
        <f t="shared" si="8"/>
        <v>38.109877032923443</v>
      </c>
      <c r="O18" s="5"/>
      <c r="P18" s="5"/>
      <c r="Q18" s="44"/>
      <c r="R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8.75">
      <c r="A19" s="5"/>
      <c r="B19" s="5"/>
      <c r="C19" s="5"/>
      <c r="D19" s="5"/>
      <c r="E19" s="5"/>
      <c r="F19" s="5"/>
      <c r="G19" s="43"/>
      <c r="H19" s="46" t="s">
        <v>12</v>
      </c>
      <c r="I19" s="19">
        <f t="shared" si="8"/>
        <v>6.9748903945795152E-2</v>
      </c>
      <c r="J19" s="19">
        <f t="shared" si="8"/>
        <v>0.26978417266187049</v>
      </c>
      <c r="K19" s="19">
        <f t="shared" si="8"/>
        <v>0.20570085218924478</v>
      </c>
      <c r="L19" s="19">
        <f t="shared" si="8"/>
        <v>10.326324660500742</v>
      </c>
      <c r="M19" s="19">
        <f t="shared" si="8"/>
        <v>0</v>
      </c>
      <c r="N19" s="19">
        <f t="shared" si="8"/>
        <v>1.9833399444664813E-2</v>
      </c>
      <c r="O19" s="5"/>
      <c r="P19" s="5"/>
      <c r="Q19" s="44"/>
      <c r="R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8.75">
      <c r="A20" s="5"/>
      <c r="B20" s="5"/>
      <c r="C20" s="5"/>
      <c r="D20" s="5"/>
      <c r="E20" s="5"/>
      <c r="F20" s="5"/>
      <c r="G20" s="43"/>
      <c r="H20" s="46" t="s">
        <v>13</v>
      </c>
      <c r="I20" s="19">
        <f t="shared" si="8"/>
        <v>28.537265842965326</v>
      </c>
      <c r="J20" s="19">
        <f t="shared" si="8"/>
        <v>1.069144684252598</v>
      </c>
      <c r="K20" s="19">
        <f t="shared" si="8"/>
        <v>1.4105201292976786</v>
      </c>
      <c r="L20" s="19">
        <f t="shared" si="8"/>
        <v>3.6856871593006262</v>
      </c>
      <c r="M20" s="19">
        <f t="shared" si="8"/>
        <v>0</v>
      </c>
      <c r="N20" s="19">
        <f t="shared" si="8"/>
        <v>9.9166997223324067E-3</v>
      </c>
      <c r="O20" s="5"/>
      <c r="P20" s="5"/>
      <c r="Q20" s="5"/>
      <c r="R20" s="5"/>
    </row>
    <row r="21" spans="1:35" ht="18.75">
      <c r="A21" s="5"/>
      <c r="B21" s="5"/>
      <c r="C21" s="5"/>
      <c r="D21" s="5"/>
      <c r="E21" s="5"/>
      <c r="F21" s="5"/>
      <c r="G21" s="43"/>
      <c r="H21" s="46" t="s">
        <v>14</v>
      </c>
      <c r="I21" s="19">
        <f t="shared" si="8"/>
        <v>0.22917497010761259</v>
      </c>
      <c r="J21" s="19">
        <f t="shared" si="8"/>
        <v>7.49400479616307</v>
      </c>
      <c r="K21" s="19">
        <f t="shared" si="8"/>
        <v>15.202272504652758</v>
      </c>
      <c r="L21" s="19">
        <f t="shared" si="8"/>
        <v>81.399814382180693</v>
      </c>
      <c r="M21" s="19">
        <f t="shared" si="8"/>
        <v>0</v>
      </c>
      <c r="N21" s="19">
        <f t="shared" si="8"/>
        <v>24.771915906386354</v>
      </c>
      <c r="O21" s="5"/>
      <c r="P21" s="5"/>
      <c r="Q21" s="5"/>
      <c r="R21" s="5"/>
    </row>
    <row r="22" spans="1:35">
      <c r="A22" s="5"/>
      <c r="B22" s="5"/>
      <c r="C22" s="5"/>
      <c r="D22" s="5"/>
      <c r="E22" s="5"/>
      <c r="F22" s="5"/>
      <c r="G22" s="43"/>
      <c r="H22" s="46" t="s">
        <v>15</v>
      </c>
      <c r="I22" s="19">
        <f t="shared" si="8"/>
        <v>5.9784774810681549E-2</v>
      </c>
      <c r="J22" s="19">
        <f t="shared" si="8"/>
        <v>0.36970423661071145</v>
      </c>
      <c r="K22" s="19">
        <f t="shared" si="8"/>
        <v>0.71505534332451759</v>
      </c>
      <c r="L22" s="19">
        <f t="shared" si="8"/>
        <v>0.508848849489551</v>
      </c>
      <c r="M22" s="19">
        <f t="shared" si="8"/>
        <v>0</v>
      </c>
      <c r="N22" s="19">
        <f t="shared" si="8"/>
        <v>0.64458548195160648</v>
      </c>
      <c r="O22" s="5"/>
      <c r="P22" s="5"/>
      <c r="Q22" s="5"/>
      <c r="R22" s="5"/>
    </row>
    <row r="23" spans="1:35">
      <c r="A23" s="5"/>
      <c r="B23" s="5"/>
      <c r="C23" s="5"/>
      <c r="D23" s="5"/>
      <c r="E23" s="5"/>
      <c r="F23" s="5"/>
      <c r="G23" s="43"/>
      <c r="H23" s="46" t="s">
        <v>16</v>
      </c>
      <c r="I23" s="19">
        <f t="shared" si="8"/>
        <v>9.9641291351135908E-3</v>
      </c>
      <c r="J23" s="19">
        <f t="shared" si="8"/>
        <v>14.808153477218225</v>
      </c>
      <c r="K23" s="19">
        <f t="shared" si="8"/>
        <v>27.113331374277596</v>
      </c>
      <c r="L23" s="19">
        <f t="shared" si="8"/>
        <v>4.0238529565504955</v>
      </c>
      <c r="M23" s="19">
        <f t="shared" si="8"/>
        <v>0</v>
      </c>
      <c r="N23" s="19">
        <f t="shared" si="8"/>
        <v>36.443871479571598</v>
      </c>
      <c r="O23" s="5"/>
      <c r="P23" s="5"/>
      <c r="Q23" s="5"/>
      <c r="R23" s="5"/>
    </row>
    <row r="24" spans="1:35">
      <c r="A24" s="5"/>
      <c r="B24" s="5"/>
      <c r="C24" s="5"/>
      <c r="D24" s="5"/>
      <c r="E24" s="5"/>
      <c r="F24" s="5"/>
      <c r="G24" s="43"/>
      <c r="H24" s="46" t="s">
        <v>17</v>
      </c>
      <c r="I24" s="19">
        <f t="shared" si="8"/>
        <v>11.149860502192109</v>
      </c>
      <c r="J24" s="19">
        <f t="shared" si="8"/>
        <v>22.182254196642685</v>
      </c>
      <c r="K24" s="19">
        <f t="shared" si="8"/>
        <v>0.8228034087569791</v>
      </c>
      <c r="L24" s="19">
        <f t="shared" si="8"/>
        <v>8.5341526119840846E-3</v>
      </c>
      <c r="M24" s="19">
        <f t="shared" si="8"/>
        <v>56.837650944369905</v>
      </c>
      <c r="N24" s="19">
        <f t="shared" si="8"/>
        <v>0</v>
      </c>
      <c r="O24" s="5"/>
      <c r="P24" s="5"/>
      <c r="Q24" s="5"/>
      <c r="R24" s="5"/>
    </row>
    <row r="25" spans="1:35" ht="18.75">
      <c r="A25" s="5"/>
      <c r="B25" s="5"/>
      <c r="C25" s="5"/>
      <c r="D25" s="5"/>
      <c r="E25" s="5"/>
      <c r="F25" s="5"/>
      <c r="G25" s="43"/>
      <c r="H25" s="47" t="s">
        <v>18</v>
      </c>
      <c r="I25" s="19">
        <f t="shared" si="8"/>
        <v>4.9621363092865689</v>
      </c>
      <c r="J25" s="19">
        <f t="shared" si="8"/>
        <v>0.18984812150279776</v>
      </c>
      <c r="K25" s="19">
        <f t="shared" si="8"/>
        <v>1.9590557351356647E-2</v>
      </c>
      <c r="L25" s="19">
        <f t="shared" si="8"/>
        <v>8.5341526119840846E-3</v>
      </c>
      <c r="M25" s="19">
        <f t="shared" si="8"/>
        <v>0</v>
      </c>
      <c r="N25" s="19">
        <f t="shared" si="8"/>
        <v>0</v>
      </c>
      <c r="O25" s="5"/>
      <c r="P25" s="5"/>
      <c r="Q25" s="5"/>
      <c r="R25" s="5"/>
    </row>
    <row r="26" spans="1:35" ht="18.75">
      <c r="A26" s="5"/>
      <c r="B26" s="5"/>
      <c r="C26" s="5"/>
      <c r="D26" s="5"/>
      <c r="E26" s="5"/>
      <c r="F26" s="5"/>
      <c r="G26" s="43"/>
      <c r="H26" s="46" t="s">
        <v>19</v>
      </c>
      <c r="I26" s="19">
        <f t="shared" si="8"/>
        <v>0.12953367875647667</v>
      </c>
      <c r="J26" s="19">
        <f t="shared" si="8"/>
        <v>1.9984012789768187E-2</v>
      </c>
      <c r="K26" s="19">
        <f t="shared" si="8"/>
        <v>9.7952786756783233E-3</v>
      </c>
      <c r="L26" s="19">
        <f t="shared" si="8"/>
        <v>0</v>
      </c>
      <c r="M26" s="19">
        <f t="shared" si="8"/>
        <v>0</v>
      </c>
      <c r="N26" s="19">
        <f t="shared" si="8"/>
        <v>0</v>
      </c>
      <c r="O26" s="5"/>
      <c r="P26" s="5"/>
      <c r="Q26" s="5"/>
      <c r="R26" s="5"/>
    </row>
    <row r="27" spans="1:35" ht="18.75">
      <c r="A27" s="5"/>
      <c r="B27" s="5"/>
      <c r="C27" s="5"/>
      <c r="D27" s="5"/>
      <c r="E27" s="5"/>
      <c r="F27" s="5"/>
      <c r="G27" s="43"/>
      <c r="H27" s="46" t="s">
        <v>20</v>
      </c>
      <c r="I27" s="19">
        <f t="shared" si="8"/>
        <v>0</v>
      </c>
      <c r="J27" s="19">
        <f t="shared" si="8"/>
        <v>0</v>
      </c>
      <c r="K27" s="19">
        <f t="shared" si="8"/>
        <v>0</v>
      </c>
      <c r="L27" s="19">
        <f t="shared" si="8"/>
        <v>0</v>
      </c>
      <c r="M27" s="19">
        <f t="shared" si="8"/>
        <v>43.162349055630095</v>
      </c>
      <c r="N27" s="19">
        <f t="shared" si="8"/>
        <v>0</v>
      </c>
      <c r="O27" s="5"/>
      <c r="P27" s="5"/>
      <c r="Q27" s="5"/>
      <c r="R27" s="5"/>
    </row>
    <row r="28" spans="1:35">
      <c r="A28" s="5"/>
      <c r="B28" s="5"/>
      <c r="C28" s="5"/>
      <c r="D28" s="5"/>
      <c r="E28" s="5"/>
      <c r="F28" s="5"/>
      <c r="G28" s="43"/>
      <c r="H28" s="48" t="s">
        <v>21</v>
      </c>
      <c r="I28" s="49">
        <f t="shared" si="8"/>
        <v>100</v>
      </c>
      <c r="J28" s="49">
        <f t="shared" si="8"/>
        <v>100</v>
      </c>
      <c r="K28" s="49">
        <f t="shared" si="8"/>
        <v>100</v>
      </c>
      <c r="L28" s="49">
        <f t="shared" si="8"/>
        <v>100</v>
      </c>
      <c r="M28" s="49">
        <f t="shared" si="8"/>
        <v>100</v>
      </c>
      <c r="N28" s="49">
        <f t="shared" si="8"/>
        <v>100</v>
      </c>
      <c r="O28" s="5"/>
      <c r="P28" s="5"/>
      <c r="Q28" s="5"/>
      <c r="R28" s="5"/>
    </row>
    <row r="29" spans="1:35">
      <c r="A29" s="5"/>
      <c r="B29" s="5"/>
      <c r="C29" s="5"/>
      <c r="D29" s="5"/>
      <c r="E29" s="5"/>
      <c r="F29" s="5"/>
      <c r="G29" s="41"/>
      <c r="H29" s="33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35">
      <c r="A30" s="5"/>
      <c r="B30" s="5"/>
      <c r="C30" s="5"/>
      <c r="D30" s="5"/>
      <c r="E30" s="5"/>
      <c r="F30" s="5"/>
      <c r="G30" s="43"/>
      <c r="H30" s="33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35">
      <c r="A31" s="5"/>
      <c r="B31" s="5"/>
      <c r="C31" s="5"/>
      <c r="D31" s="5"/>
      <c r="E31" s="5"/>
      <c r="F31" s="5"/>
      <c r="G31" s="43"/>
      <c r="H31" s="33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35">
      <c r="A32" s="5"/>
      <c r="B32" s="5"/>
      <c r="C32" s="5"/>
      <c r="D32" s="5"/>
      <c r="E32" s="5"/>
      <c r="F32" s="5"/>
      <c r="G32" s="43"/>
      <c r="H32" s="33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>
      <c r="A33" s="5"/>
      <c r="B33" s="5"/>
      <c r="C33" s="5"/>
      <c r="D33" s="5"/>
      <c r="E33" s="5"/>
      <c r="F33" s="5"/>
      <c r="G33" s="43"/>
      <c r="H33" s="33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>
      <c r="A34" s="5"/>
      <c r="B34" s="5"/>
      <c r="C34" s="5"/>
      <c r="D34" s="5"/>
      <c r="E34" s="5"/>
      <c r="F34" s="5"/>
      <c r="G34" s="43"/>
      <c r="H34" s="33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>
      <c r="A35" s="5"/>
      <c r="B35" s="5"/>
      <c r="C35" s="5"/>
      <c r="D35" s="5"/>
      <c r="E35" s="5"/>
      <c r="F35" s="5"/>
      <c r="G35" s="43"/>
      <c r="H35" s="33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>
      <c r="A36" s="5"/>
      <c r="B36" s="5"/>
      <c r="C36" s="5"/>
      <c r="D36" s="5"/>
      <c r="E36" s="5"/>
      <c r="F36" s="5"/>
      <c r="G36" s="43"/>
      <c r="H36" s="33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>
      <c r="A37" s="5"/>
      <c r="B37" s="5"/>
      <c r="C37" s="5"/>
      <c r="D37" s="5"/>
      <c r="E37" s="5"/>
      <c r="F37" s="5"/>
      <c r="G37" s="43"/>
      <c r="H37" s="33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>
      <c r="A38" s="5"/>
      <c r="B38" s="5"/>
      <c r="C38" s="5"/>
      <c r="D38" s="5"/>
      <c r="E38" s="5"/>
      <c r="F38" s="5"/>
      <c r="G38" s="43"/>
      <c r="H38" s="33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>
      <c r="A39" s="5"/>
      <c r="B39" s="5"/>
      <c r="C39" s="5"/>
      <c r="D39" s="5"/>
      <c r="E39" s="5"/>
      <c r="F39" s="5"/>
      <c r="G39" s="43"/>
      <c r="H39" s="33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>
      <c r="A40" s="5"/>
      <c r="B40" s="5"/>
      <c r="C40" s="5"/>
      <c r="D40" s="5"/>
      <c r="E40" s="5"/>
      <c r="F40" s="5"/>
      <c r="G40" s="43"/>
      <c r="H40" s="33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>
      <c r="A41" s="5"/>
      <c r="B41" s="5"/>
      <c r="C41" s="5"/>
      <c r="D41" s="5"/>
      <c r="E41" s="5"/>
      <c r="F41" s="5"/>
      <c r="G41" s="43"/>
      <c r="H41" s="33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>
      <c r="A42" s="5"/>
      <c r="B42" s="5"/>
      <c r="C42" s="5"/>
      <c r="D42" s="5"/>
      <c r="E42" s="5"/>
      <c r="F42" s="5"/>
      <c r="G42" s="41"/>
      <c r="H42" s="33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>
      <c r="A43" s="5"/>
      <c r="B43" s="5"/>
      <c r="C43" s="5"/>
      <c r="D43" s="5"/>
      <c r="E43" s="5"/>
      <c r="F43" s="5"/>
      <c r="G43" s="41"/>
      <c r="H43" s="33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>
      <c r="A44" s="5"/>
      <c r="B44" s="5"/>
      <c r="C44" s="5"/>
      <c r="D44" s="5"/>
      <c r="E44" s="5"/>
      <c r="F44" s="5"/>
      <c r="G44" s="41"/>
      <c r="H44" s="33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>
      <c r="A45" s="5"/>
      <c r="B45" s="5"/>
      <c r="C45" s="5"/>
      <c r="D45" s="5"/>
      <c r="E45" s="5"/>
      <c r="F45" s="5"/>
      <c r="G45" s="41"/>
      <c r="H45" s="33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>
      <c r="A46" s="5"/>
      <c r="B46" s="5"/>
      <c r="C46" s="5"/>
      <c r="D46" s="5"/>
      <c r="E46" s="5"/>
      <c r="F46" s="5"/>
      <c r="G46" s="41"/>
      <c r="H46" s="33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>
      <c r="A47" s="5"/>
      <c r="B47" s="5"/>
      <c r="C47" s="5"/>
      <c r="D47" s="5"/>
      <c r="E47" s="5"/>
      <c r="F47" s="50"/>
      <c r="G47" s="41"/>
      <c r="H47" s="33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>
      <c r="A48" s="5"/>
      <c r="B48" s="5"/>
      <c r="C48" s="5"/>
      <c r="D48" s="5"/>
      <c r="E48" s="5"/>
      <c r="F48" s="5"/>
      <c r="G48" s="41"/>
      <c r="H48" s="33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>
      <c r="A49" s="5"/>
      <c r="B49" s="5"/>
      <c r="C49" s="5"/>
      <c r="D49" s="5"/>
      <c r="E49" s="5"/>
      <c r="F49" s="5"/>
      <c r="G49" s="41"/>
      <c r="H49" s="33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>
      <c r="A50" s="5"/>
      <c r="B50" s="5"/>
      <c r="C50" s="5"/>
      <c r="D50" s="5"/>
      <c r="E50" s="5"/>
      <c r="F50" s="5"/>
      <c r="G50" s="41"/>
      <c r="H50" s="33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>
      <c r="A51" s="5"/>
      <c r="B51" s="5"/>
      <c r="C51" s="5"/>
      <c r="D51" s="5"/>
      <c r="E51" s="5"/>
      <c r="F51" s="5"/>
      <c r="G51" s="41"/>
      <c r="H51" s="33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>
      <c r="A52" s="5"/>
      <c r="B52" s="5"/>
      <c r="C52" s="5"/>
      <c r="D52" s="5"/>
      <c r="E52" s="5"/>
      <c r="F52" s="5"/>
      <c r="G52" s="41"/>
      <c r="H52" s="33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>
      <c r="A53" s="5"/>
      <c r="B53" s="5"/>
      <c r="C53" s="5"/>
      <c r="D53" s="5"/>
      <c r="E53" s="5"/>
      <c r="F53" s="5"/>
      <c r="G53" s="41"/>
      <c r="H53" s="33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>
      <c r="A54" s="5"/>
      <c r="B54" s="5"/>
      <c r="C54" s="5"/>
      <c r="D54" s="5"/>
      <c r="E54" s="5"/>
      <c r="F54" s="5"/>
      <c r="G54" s="41"/>
      <c r="H54" s="33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>
      <c r="A55" s="5"/>
      <c r="B55" s="5"/>
      <c r="C55" s="5"/>
      <c r="D55" s="5"/>
      <c r="E55" s="5"/>
      <c r="F55" s="5"/>
      <c r="G55" s="41"/>
      <c r="H55" s="33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>
      <c r="A56" s="5"/>
      <c r="B56" s="5"/>
      <c r="C56" s="5"/>
      <c r="D56" s="5"/>
      <c r="E56" s="5"/>
      <c r="F56" s="5"/>
      <c r="G56" s="41"/>
      <c r="H56" s="33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>
      <c r="A57" s="5"/>
      <c r="B57" s="5"/>
      <c r="C57" s="5"/>
      <c r="D57" s="5"/>
      <c r="E57" s="5"/>
      <c r="F57" s="5"/>
      <c r="G57" s="41"/>
      <c r="H57" s="33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>
      <c r="A58" s="5"/>
      <c r="B58" s="5"/>
      <c r="C58" s="5"/>
      <c r="D58" s="5"/>
      <c r="E58" s="5"/>
      <c r="F58" s="5"/>
      <c r="G58" s="41"/>
      <c r="H58" s="33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>
      <c r="A59" s="5"/>
      <c r="B59" s="5"/>
      <c r="C59" s="5"/>
      <c r="D59" s="5"/>
      <c r="E59" s="5"/>
      <c r="F59" s="5"/>
      <c r="G59" s="41"/>
      <c r="H59" s="33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>
      <c r="A60" s="5"/>
      <c r="B60" s="5"/>
      <c r="C60" s="5"/>
      <c r="D60" s="5"/>
      <c r="E60" s="5"/>
      <c r="F60" s="5"/>
      <c r="G60" s="41"/>
      <c r="H60" s="33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>
      <c r="A61" s="5"/>
      <c r="B61" s="5"/>
      <c r="C61" s="5"/>
      <c r="D61" s="5"/>
      <c r="E61" s="5"/>
      <c r="F61" s="5"/>
      <c r="G61" s="41"/>
      <c r="H61" s="33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>
      <c r="A62" s="5"/>
      <c r="B62" s="5"/>
      <c r="C62" s="5"/>
      <c r="D62" s="5"/>
      <c r="E62" s="5"/>
      <c r="F62" s="5"/>
      <c r="G62" s="41"/>
      <c r="H62" s="33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>
      <c r="A63" s="5"/>
      <c r="B63" s="5"/>
      <c r="C63" s="5"/>
      <c r="D63" s="5"/>
      <c r="E63" s="5"/>
      <c r="F63" s="5"/>
      <c r="G63" s="41"/>
      <c r="H63" s="33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>
      <c r="A64" s="5"/>
      <c r="B64" s="5"/>
      <c r="C64" s="5"/>
      <c r="D64" s="5"/>
      <c r="E64" s="5"/>
      <c r="F64" s="5"/>
      <c r="G64" s="41"/>
      <c r="H64" s="33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>
      <c r="A65" s="5"/>
      <c r="B65" s="5"/>
      <c r="C65" s="5"/>
      <c r="D65" s="5"/>
      <c r="E65" s="5"/>
      <c r="F65" s="5"/>
      <c r="G65" s="41"/>
      <c r="H65" s="33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>
      <c r="A66" s="5"/>
      <c r="B66" s="5"/>
      <c r="C66" s="5"/>
      <c r="D66" s="5"/>
      <c r="E66" s="5"/>
      <c r="F66" s="5"/>
      <c r="G66" s="41"/>
      <c r="H66" s="33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>
      <c r="A67" s="5"/>
      <c r="B67" s="5"/>
      <c r="C67" s="5"/>
      <c r="D67" s="5"/>
      <c r="E67" s="5"/>
      <c r="F67" s="5"/>
      <c r="G67" s="41"/>
      <c r="H67" s="33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>
      <c r="A68" s="5"/>
      <c r="B68" s="5"/>
      <c r="C68" s="5"/>
      <c r="D68" s="5"/>
      <c r="E68" s="5"/>
      <c r="F68" s="5"/>
      <c r="G68" s="41"/>
      <c r="H68" s="33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>
      <c r="A69" s="5"/>
      <c r="B69" s="5"/>
      <c r="C69" s="5"/>
      <c r="D69" s="5"/>
      <c r="E69" s="5"/>
      <c r="F69" s="5"/>
      <c r="G69" s="41"/>
      <c r="H69" s="33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>
      <c r="A70" s="5"/>
      <c r="B70" s="5"/>
      <c r="C70" s="5"/>
      <c r="D70" s="5"/>
      <c r="E70" s="5"/>
      <c r="F70" s="5"/>
      <c r="G70" s="41"/>
      <c r="H70" s="33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>
      <c r="A71" s="5"/>
      <c r="B71" s="5"/>
      <c r="C71" s="5"/>
      <c r="D71" s="5"/>
      <c r="E71" s="5"/>
      <c r="F71" s="5"/>
      <c r="G71" s="41"/>
      <c r="H71" s="33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>
      <c r="A72" s="5"/>
      <c r="B72" s="5"/>
      <c r="C72" s="5"/>
      <c r="D72" s="5"/>
      <c r="E72" s="5"/>
      <c r="F72" s="5"/>
      <c r="G72" s="41"/>
      <c r="H72" s="33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>
      <c r="A73" s="5"/>
      <c r="B73" s="5"/>
      <c r="C73" s="5"/>
      <c r="D73" s="5"/>
      <c r="E73" s="5"/>
      <c r="F73" s="5"/>
      <c r="G73" s="41"/>
      <c r="H73" s="33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>
      <c r="A74" s="5"/>
      <c r="B74" s="5"/>
      <c r="C74" s="5"/>
      <c r="D74" s="5"/>
      <c r="E74" s="5"/>
      <c r="F74" s="5"/>
      <c r="G74" s="41"/>
      <c r="H74" s="33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>
      <c r="A75" s="5"/>
      <c r="B75" s="5"/>
      <c r="C75" s="5"/>
      <c r="D75" s="5"/>
      <c r="E75" s="5"/>
      <c r="F75" s="5"/>
      <c r="G75" s="41"/>
      <c r="H75" s="33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>
      <c r="A76" s="5"/>
      <c r="B76" s="5"/>
      <c r="C76" s="5"/>
      <c r="D76" s="5"/>
      <c r="E76" s="5"/>
      <c r="F76" s="5"/>
      <c r="G76" s="41"/>
      <c r="H76" s="33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>
      <c r="A77" s="5"/>
      <c r="B77" s="5"/>
      <c r="C77" s="5"/>
      <c r="D77" s="5"/>
      <c r="E77" s="5"/>
      <c r="F77" s="5"/>
      <c r="G77" s="41"/>
      <c r="H77" s="33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>
      <c r="A78" s="5"/>
      <c r="B78" s="5"/>
      <c r="C78" s="5"/>
      <c r="D78" s="5"/>
      <c r="E78" s="5"/>
      <c r="F78" s="5"/>
      <c r="G78" s="41"/>
      <c r="H78" s="33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>
      <c r="A79" s="5"/>
      <c r="B79" s="5"/>
      <c r="C79" s="5"/>
      <c r="D79" s="5"/>
      <c r="E79" s="5"/>
      <c r="F79" s="5"/>
      <c r="G79" s="41"/>
      <c r="H79" s="33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>
      <c r="A80" s="5"/>
      <c r="B80" s="5"/>
      <c r="C80" s="5"/>
      <c r="D80" s="5"/>
      <c r="E80" s="5"/>
      <c r="F80" s="5"/>
      <c r="G80" s="41"/>
      <c r="H80" s="33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>
      <c r="A81" s="5"/>
      <c r="B81" s="5"/>
      <c r="C81" s="5"/>
      <c r="D81" s="5"/>
      <c r="E81" s="5"/>
      <c r="F81" s="5"/>
      <c r="G81" s="41"/>
      <c r="H81" s="33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>
      <c r="A82" s="5"/>
      <c r="B82" s="5"/>
      <c r="C82" s="5"/>
      <c r="D82" s="5"/>
      <c r="E82" s="5"/>
      <c r="F82" s="5"/>
      <c r="G82" s="41"/>
      <c r="H82" s="33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>
      <c r="A83" s="5"/>
      <c r="B83" s="5"/>
      <c r="C83" s="5"/>
      <c r="D83" s="5"/>
      <c r="E83" s="5"/>
      <c r="F83" s="5"/>
      <c r="G83" s="41"/>
      <c r="H83" s="33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>
      <c r="A84" s="5"/>
      <c r="B84" s="5"/>
      <c r="C84" s="5"/>
      <c r="D84" s="5"/>
      <c r="E84" s="5"/>
      <c r="F84" s="5"/>
      <c r="G84" s="41"/>
      <c r="H84" s="33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>
      <c r="A85" s="5"/>
      <c r="B85" s="5"/>
      <c r="C85" s="5"/>
      <c r="D85" s="5"/>
      <c r="E85" s="5"/>
      <c r="F85" s="5"/>
      <c r="G85" s="41"/>
      <c r="H85" s="33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>
      <c r="A86" s="5"/>
      <c r="B86" s="5"/>
      <c r="C86" s="5"/>
      <c r="D86" s="5"/>
      <c r="E86" s="5"/>
      <c r="F86" s="5"/>
      <c r="G86" s="41"/>
      <c r="H86" s="33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>
      <c r="A87" s="5"/>
      <c r="B87" s="5"/>
      <c r="C87" s="5"/>
      <c r="D87" s="5"/>
      <c r="E87" s="5"/>
      <c r="F87" s="5"/>
      <c r="G87" s="41"/>
      <c r="H87" s="33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>
      <c r="A88" s="5"/>
      <c r="B88" s="5"/>
      <c r="C88" s="5"/>
      <c r="D88" s="5"/>
      <c r="E88" s="5"/>
      <c r="F88" s="5"/>
      <c r="G88" s="41"/>
      <c r="H88" s="33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>
      <c r="A89" s="5"/>
      <c r="B89" s="5"/>
      <c r="C89" s="5"/>
      <c r="D89" s="5"/>
      <c r="E89" s="5"/>
      <c r="F89" s="5"/>
      <c r="G89" s="41"/>
      <c r="H89" s="33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>
      <c r="A90" s="5"/>
      <c r="B90" s="5"/>
      <c r="C90" s="5"/>
      <c r="D90" s="5"/>
      <c r="E90" s="5"/>
      <c r="F90" s="5"/>
      <c r="G90" s="41"/>
      <c r="H90" s="33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>
      <c r="A91" s="5"/>
      <c r="B91" s="5"/>
      <c r="C91" s="5"/>
      <c r="D91" s="5"/>
      <c r="E91" s="5"/>
      <c r="F91" s="5"/>
      <c r="G91" s="41"/>
      <c r="H91" s="33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>
      <c r="A92" s="5"/>
      <c r="B92" s="5"/>
      <c r="C92" s="5"/>
      <c r="D92" s="5"/>
      <c r="E92" s="5"/>
      <c r="F92" s="5"/>
      <c r="G92" s="41"/>
      <c r="H92" s="33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>
      <c r="A93" s="5"/>
      <c r="B93" s="5"/>
      <c r="C93" s="5"/>
      <c r="D93" s="5"/>
      <c r="E93" s="5"/>
      <c r="F93" s="5"/>
      <c r="G93" s="41"/>
      <c r="H93" s="33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>
      <c r="A94" s="5"/>
      <c r="B94" s="5"/>
      <c r="C94" s="5"/>
      <c r="D94" s="5"/>
      <c r="E94" s="5"/>
      <c r="F94" s="5"/>
      <c r="G94" s="41"/>
      <c r="H94" s="33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>
      <c r="A95" s="5"/>
      <c r="B95" s="5"/>
      <c r="C95" s="5"/>
      <c r="D95" s="5"/>
      <c r="E95" s="5"/>
      <c r="F95" s="5"/>
      <c r="G95" s="41"/>
      <c r="H95" s="33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>
      <c r="A96" s="5"/>
      <c r="B96" s="5"/>
      <c r="C96" s="5"/>
      <c r="D96" s="5"/>
      <c r="E96" s="5"/>
      <c r="F96" s="5"/>
      <c r="G96" s="41"/>
      <c r="H96" s="33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>
      <c r="A97" s="5"/>
      <c r="B97" s="5"/>
      <c r="C97" s="5"/>
      <c r="D97" s="5"/>
      <c r="E97" s="5"/>
      <c r="F97" s="5"/>
      <c r="G97" s="41"/>
      <c r="H97" s="33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>
      <c r="A98" s="5"/>
      <c r="B98" s="5"/>
      <c r="C98" s="5"/>
      <c r="D98" s="5"/>
      <c r="E98" s="5"/>
      <c r="F98" s="5"/>
      <c r="G98" s="41"/>
      <c r="H98" s="33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>
      <c r="A99" s="5"/>
      <c r="B99" s="5"/>
      <c r="C99" s="5"/>
      <c r="D99" s="5"/>
      <c r="E99" s="5"/>
      <c r="F99" s="5"/>
      <c r="G99" s="41"/>
      <c r="H99" s="33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>
      <c r="A100" s="5"/>
      <c r="B100" s="5"/>
      <c r="C100" s="5"/>
      <c r="D100" s="5"/>
      <c r="E100" s="5"/>
      <c r="F100" s="5"/>
      <c r="G100" s="41"/>
      <c r="H100" s="33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>
      <c r="A101" s="5"/>
      <c r="B101" s="5"/>
      <c r="C101" s="5"/>
      <c r="D101" s="5"/>
      <c r="E101" s="5"/>
      <c r="F101" s="5"/>
      <c r="G101" s="41"/>
      <c r="H101" s="33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>
      <c r="A102" s="5"/>
      <c r="B102" s="5"/>
      <c r="C102" s="5"/>
      <c r="D102" s="5"/>
      <c r="E102" s="5"/>
      <c r="F102" s="5"/>
      <c r="G102" s="41"/>
      <c r="H102" s="33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>
      <c r="A103" s="5"/>
      <c r="B103" s="5"/>
      <c r="C103" s="5"/>
      <c r="D103" s="5"/>
      <c r="E103" s="5"/>
      <c r="F103" s="5"/>
      <c r="G103" s="41"/>
      <c r="H103" s="33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>
      <c r="A104" s="5"/>
      <c r="B104" s="5"/>
      <c r="C104" s="5"/>
      <c r="D104" s="5"/>
      <c r="E104" s="5"/>
      <c r="F104" s="5"/>
      <c r="G104" s="41"/>
      <c r="H104" s="33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>
      <c r="A105" s="5"/>
      <c r="B105" s="5"/>
      <c r="C105" s="5"/>
      <c r="D105" s="5"/>
      <c r="E105" s="5"/>
      <c r="F105" s="5"/>
      <c r="G105" s="41"/>
      <c r="H105" s="33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>
      <c r="A106" s="5"/>
      <c r="B106" s="5"/>
      <c r="C106" s="5"/>
      <c r="D106" s="5"/>
      <c r="E106" s="5"/>
      <c r="F106" s="5"/>
      <c r="G106" s="41"/>
      <c r="H106" s="33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>
      <c r="A107" s="5"/>
      <c r="B107" s="5"/>
      <c r="C107" s="5"/>
      <c r="D107" s="5"/>
      <c r="E107" s="5"/>
      <c r="F107" s="5"/>
      <c r="G107" s="41"/>
      <c r="H107" s="33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>
      <c r="A108" s="5"/>
      <c r="B108" s="5"/>
      <c r="C108" s="5"/>
      <c r="D108" s="5"/>
      <c r="E108" s="5"/>
      <c r="F108" s="5"/>
      <c r="G108" s="41"/>
      <c r="H108" s="33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>
      <c r="A109" s="5"/>
      <c r="B109" s="5"/>
      <c r="C109" s="5"/>
      <c r="D109" s="5"/>
      <c r="E109" s="5"/>
      <c r="F109" s="5"/>
      <c r="G109" s="41"/>
      <c r="H109" s="33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>
      <c r="A110" s="5"/>
      <c r="B110" s="5"/>
      <c r="C110" s="5"/>
      <c r="D110" s="5"/>
      <c r="E110" s="5"/>
      <c r="F110" s="5"/>
      <c r="G110" s="41"/>
      <c r="H110" s="33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>
      <c r="A111" s="5"/>
      <c r="B111" s="5"/>
      <c r="C111" s="5"/>
      <c r="D111" s="5"/>
      <c r="E111" s="5"/>
      <c r="F111" s="5"/>
      <c r="G111" s="41"/>
      <c r="H111" s="33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>
      <c r="A112" s="5"/>
      <c r="B112" s="5"/>
      <c r="C112" s="5"/>
      <c r="D112" s="5"/>
      <c r="E112" s="5"/>
      <c r="F112" s="5"/>
      <c r="G112" s="41"/>
      <c r="H112" s="33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>
      <c r="A113" s="5"/>
      <c r="B113" s="5"/>
      <c r="C113" s="5"/>
      <c r="D113" s="5"/>
      <c r="E113" s="5"/>
      <c r="F113" s="5"/>
      <c r="G113" s="41"/>
      <c r="H113" s="33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>
      <c r="A114" s="5"/>
      <c r="B114" s="5"/>
      <c r="C114" s="5"/>
      <c r="D114" s="5"/>
      <c r="E114" s="5"/>
      <c r="F114" s="5"/>
      <c r="G114" s="41"/>
      <c r="H114" s="33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>
      <c r="A115" s="5"/>
      <c r="B115" s="5"/>
      <c r="C115" s="5"/>
      <c r="D115" s="5"/>
      <c r="E115" s="5"/>
      <c r="F115" s="5"/>
      <c r="G115" s="41"/>
      <c r="H115" s="33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>
      <c r="A116" s="5"/>
      <c r="B116" s="5"/>
      <c r="C116" s="5"/>
      <c r="D116" s="5"/>
      <c r="E116" s="5"/>
      <c r="F116" s="5"/>
      <c r="G116" s="41"/>
      <c r="H116" s="33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>
      <c r="A117" s="5"/>
      <c r="B117" s="5"/>
      <c r="C117" s="5"/>
      <c r="D117" s="5"/>
      <c r="E117" s="5"/>
      <c r="F117" s="5"/>
      <c r="G117" s="41"/>
      <c r="H117" s="33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>
      <c r="A118" s="5"/>
      <c r="B118" s="5"/>
      <c r="C118" s="5"/>
      <c r="D118" s="5"/>
      <c r="E118" s="5"/>
      <c r="F118" s="5"/>
      <c r="G118" s="41"/>
      <c r="H118" s="33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>
      <c r="A119" s="5"/>
      <c r="B119" s="5"/>
      <c r="C119" s="5"/>
      <c r="D119" s="5"/>
      <c r="E119" s="5"/>
      <c r="F119" s="5"/>
      <c r="G119" s="41"/>
      <c r="H119" s="33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>
      <c r="A120" s="5"/>
      <c r="B120" s="5"/>
      <c r="C120" s="5"/>
      <c r="D120" s="5"/>
      <c r="E120" s="5"/>
      <c r="F120" s="5"/>
      <c r="G120" s="41"/>
      <c r="H120" s="33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>
      <c r="A121" s="5"/>
      <c r="B121" s="5"/>
      <c r="C121" s="5"/>
      <c r="D121" s="5"/>
      <c r="E121" s="5"/>
      <c r="F121" s="5"/>
      <c r="G121" s="41"/>
      <c r="H121" s="33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>
      <c r="A122" s="5"/>
      <c r="B122" s="5"/>
      <c r="C122" s="5"/>
      <c r="D122" s="5"/>
      <c r="E122" s="5"/>
      <c r="F122" s="5"/>
      <c r="G122" s="41"/>
      <c r="H122" s="33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>
      <c r="A123" s="5"/>
      <c r="B123" s="5"/>
      <c r="C123" s="5"/>
      <c r="D123" s="5"/>
      <c r="E123" s="5"/>
      <c r="F123" s="5"/>
      <c r="G123" s="41"/>
      <c r="H123" s="33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>
      <c r="A124" s="5"/>
      <c r="B124" s="5"/>
      <c r="C124" s="5"/>
      <c r="D124" s="5"/>
      <c r="E124" s="5"/>
      <c r="F124" s="5"/>
      <c r="G124" s="41"/>
      <c r="H124" s="33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>
      <c r="A125" s="5"/>
      <c r="B125" s="5"/>
      <c r="C125" s="5"/>
      <c r="D125" s="5"/>
      <c r="E125" s="5"/>
      <c r="F125" s="5"/>
      <c r="G125" s="41"/>
      <c r="H125" s="33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>
      <c r="A126" s="5"/>
      <c r="B126" s="5"/>
      <c r="C126" s="5"/>
      <c r="D126" s="5"/>
      <c r="E126" s="5"/>
      <c r="F126" s="5"/>
      <c r="G126" s="41"/>
      <c r="H126" s="33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>
      <c r="A127" s="5"/>
      <c r="B127" s="5"/>
      <c r="C127" s="5"/>
      <c r="D127" s="5"/>
      <c r="E127" s="5"/>
      <c r="F127" s="5"/>
      <c r="G127" s="41"/>
      <c r="H127" s="33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>
      <c r="A128" s="5"/>
      <c r="B128" s="5"/>
      <c r="C128" s="5"/>
      <c r="D128" s="5"/>
      <c r="E128" s="5"/>
      <c r="F128" s="5"/>
      <c r="G128" s="41"/>
      <c r="H128" s="33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>
      <c r="A129" s="5"/>
      <c r="B129" s="5"/>
      <c r="C129" s="5"/>
      <c r="D129" s="5"/>
      <c r="E129" s="5"/>
      <c r="F129" s="5"/>
      <c r="G129" s="41"/>
      <c r="H129" s="33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>
      <c r="A130" s="5"/>
      <c r="B130" s="5"/>
      <c r="C130" s="5"/>
      <c r="D130" s="5"/>
      <c r="E130" s="5"/>
      <c r="F130" s="5"/>
      <c r="G130" s="41"/>
      <c r="H130" s="33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>
      <c r="A131" s="5"/>
      <c r="B131" s="5"/>
      <c r="C131" s="5"/>
      <c r="D131" s="5"/>
      <c r="E131" s="5"/>
      <c r="F131" s="5"/>
      <c r="G131" s="41"/>
      <c r="H131" s="33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>
      <c r="A132" s="5"/>
      <c r="B132" s="5"/>
      <c r="C132" s="5"/>
      <c r="D132" s="5"/>
      <c r="E132" s="5"/>
      <c r="F132" s="5"/>
      <c r="G132" s="41"/>
      <c r="H132" s="33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>
      <c r="A133" s="5"/>
      <c r="B133" s="5"/>
      <c r="C133" s="5"/>
      <c r="D133" s="5"/>
      <c r="E133" s="5"/>
      <c r="F133" s="5"/>
      <c r="G133" s="41"/>
      <c r="H133" s="33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>
      <c r="A134" s="5"/>
      <c r="B134" s="5"/>
      <c r="C134" s="5"/>
      <c r="D134" s="5"/>
      <c r="E134" s="5"/>
      <c r="F134" s="5"/>
      <c r="G134" s="41"/>
      <c r="H134" s="33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>
      <c r="A135" s="5"/>
      <c r="B135" s="5"/>
      <c r="C135" s="5"/>
      <c r="D135" s="5"/>
      <c r="E135" s="5"/>
      <c r="F135" s="5"/>
      <c r="G135" s="41"/>
      <c r="H135" s="33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>
      <c r="A136" s="5"/>
      <c r="B136" s="5"/>
      <c r="C136" s="5"/>
      <c r="D136" s="5"/>
      <c r="E136" s="5"/>
      <c r="F136" s="5"/>
      <c r="G136" s="41"/>
      <c r="H136" s="33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>
      <c r="A137" s="5"/>
      <c r="B137" s="5"/>
      <c r="C137" s="5"/>
      <c r="D137" s="5"/>
      <c r="E137" s="5"/>
      <c r="F137" s="5"/>
      <c r="G137" s="41"/>
      <c r="H137" s="33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>
      <c r="A138" s="5"/>
      <c r="B138" s="5"/>
      <c r="C138" s="5"/>
      <c r="D138" s="5"/>
      <c r="E138" s="5"/>
      <c r="F138" s="5"/>
      <c r="G138" s="41"/>
      <c r="H138" s="33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>
      <c r="A139" s="5"/>
      <c r="B139" s="5"/>
      <c r="C139" s="5"/>
      <c r="D139" s="5"/>
      <c r="E139" s="5"/>
      <c r="F139" s="5"/>
      <c r="G139" s="41"/>
      <c r="H139" s="33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>
      <c r="A140" s="5"/>
      <c r="B140" s="5"/>
      <c r="C140" s="5"/>
      <c r="D140" s="5"/>
      <c r="E140" s="5"/>
      <c r="F140" s="5"/>
      <c r="G140" s="41"/>
      <c r="H140" s="33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>
      <c r="A141" s="5"/>
      <c r="B141" s="5"/>
      <c r="C141" s="5"/>
      <c r="D141" s="5"/>
      <c r="E141" s="5"/>
      <c r="F141" s="5"/>
      <c r="G141" s="41"/>
      <c r="H141" s="33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>
      <c r="A142" s="5"/>
      <c r="B142" s="5"/>
      <c r="C142" s="5"/>
      <c r="D142" s="5"/>
      <c r="E142" s="5"/>
      <c r="F142" s="5"/>
      <c r="G142" s="41"/>
      <c r="H142" s="33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>
      <c r="A143" s="5"/>
      <c r="B143" s="5"/>
      <c r="C143" s="5"/>
      <c r="D143" s="5"/>
      <c r="E143" s="5"/>
      <c r="F143" s="5"/>
      <c r="G143" s="41"/>
      <c r="H143" s="33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>
      <c r="A144" s="5"/>
      <c r="B144" s="5"/>
      <c r="C144" s="5"/>
      <c r="D144" s="5"/>
      <c r="E144" s="5"/>
      <c r="F144" s="5"/>
      <c r="G144" s="41"/>
      <c r="H144" s="33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>
      <c r="A145" s="5"/>
      <c r="B145" s="5"/>
      <c r="C145" s="5"/>
      <c r="D145" s="5"/>
      <c r="E145" s="5"/>
      <c r="F145" s="5"/>
      <c r="G145" s="41"/>
      <c r="H145" s="33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>
      <c r="A146" s="5"/>
      <c r="B146" s="5"/>
      <c r="C146" s="5"/>
      <c r="D146" s="5"/>
      <c r="E146" s="5"/>
      <c r="F146" s="5"/>
      <c r="G146" s="41"/>
      <c r="H146" s="33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>
      <c r="A147" s="5"/>
      <c r="B147" s="5"/>
      <c r="C147" s="5"/>
      <c r="D147" s="5"/>
      <c r="E147" s="5"/>
      <c r="F147" s="5"/>
      <c r="G147" s="41"/>
      <c r="H147" s="33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>
      <c r="A148" s="5"/>
      <c r="B148" s="5"/>
      <c r="C148" s="5"/>
      <c r="D148" s="5"/>
      <c r="E148" s="5"/>
      <c r="F148" s="5"/>
      <c r="G148" s="41"/>
      <c r="H148" s="33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>
      <c r="A149" s="5"/>
      <c r="B149" s="5"/>
      <c r="C149" s="5"/>
      <c r="D149" s="5"/>
      <c r="E149" s="5"/>
      <c r="F149" s="5"/>
      <c r="G149" s="41"/>
      <c r="H149" s="33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>
      <c r="A150" s="5"/>
      <c r="B150" s="5"/>
      <c r="C150" s="5"/>
      <c r="D150" s="5"/>
      <c r="E150" s="5"/>
      <c r="F150" s="5"/>
      <c r="G150" s="41"/>
      <c r="H150" s="33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>
      <c r="A151" s="5"/>
      <c r="B151" s="5"/>
      <c r="C151" s="5"/>
      <c r="D151" s="5"/>
      <c r="E151" s="5"/>
      <c r="F151" s="5"/>
      <c r="G151" s="41"/>
      <c r="H151" s="33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>
      <c r="A152" s="5"/>
      <c r="B152" s="5"/>
      <c r="C152" s="5"/>
      <c r="D152" s="5"/>
      <c r="E152" s="5"/>
      <c r="F152" s="5"/>
      <c r="G152" s="41"/>
      <c r="H152" s="33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>
      <c r="A153" s="5"/>
      <c r="B153" s="5"/>
      <c r="C153" s="5"/>
      <c r="D153" s="5"/>
      <c r="E153" s="5"/>
      <c r="F153" s="5"/>
      <c r="G153" s="41"/>
      <c r="H153" s="33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>
      <c r="A154" s="5"/>
      <c r="B154" s="5"/>
      <c r="C154" s="5"/>
      <c r="D154" s="5"/>
      <c r="E154" s="5"/>
      <c r="F154" s="5"/>
      <c r="G154" s="41"/>
      <c r="H154" s="33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>
      <c r="A155" s="5"/>
      <c r="B155" s="5"/>
      <c r="C155" s="5"/>
      <c r="D155" s="5"/>
      <c r="E155" s="5"/>
      <c r="F155" s="5"/>
      <c r="G155" s="41"/>
      <c r="H155" s="33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>
      <c r="A156" s="5"/>
      <c r="B156" s="5"/>
      <c r="C156" s="5"/>
      <c r="D156" s="5"/>
      <c r="E156" s="5"/>
      <c r="F156" s="5"/>
      <c r="G156" s="41"/>
      <c r="H156" s="33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>
      <c r="A157" s="5"/>
      <c r="B157" s="5"/>
      <c r="C157" s="5"/>
      <c r="D157" s="5"/>
      <c r="E157" s="5"/>
      <c r="F157" s="5"/>
      <c r="G157" s="41"/>
      <c r="H157" s="33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>
      <c r="A158" s="5"/>
      <c r="B158" s="5"/>
      <c r="C158" s="5"/>
      <c r="D158" s="5"/>
      <c r="E158" s="5"/>
      <c r="F158" s="5"/>
      <c r="G158" s="41"/>
      <c r="H158" s="33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>
      <c r="A159" s="5"/>
      <c r="B159" s="5"/>
      <c r="C159" s="5"/>
      <c r="D159" s="5"/>
      <c r="E159" s="5"/>
      <c r="F159" s="5"/>
      <c r="G159" s="41"/>
      <c r="H159" s="33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>
      <c r="A160" s="5"/>
      <c r="B160" s="5"/>
      <c r="C160" s="5"/>
      <c r="D160" s="5"/>
      <c r="E160" s="5"/>
      <c r="F160" s="5"/>
      <c r="G160" s="41"/>
      <c r="H160" s="33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>
      <c r="A161" s="5"/>
      <c r="B161" s="5"/>
      <c r="C161" s="5"/>
      <c r="D161" s="5"/>
      <c r="E161" s="5"/>
      <c r="F161" s="5"/>
      <c r="G161" s="41"/>
      <c r="H161" s="33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>
      <c r="A162" s="5"/>
      <c r="B162" s="5"/>
      <c r="C162" s="5"/>
      <c r="D162" s="5"/>
      <c r="E162" s="5"/>
      <c r="F162" s="5"/>
      <c r="G162" s="41"/>
      <c r="H162" s="33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>
      <c r="A163" s="5"/>
      <c r="B163" s="5"/>
      <c r="C163" s="5"/>
      <c r="D163" s="5"/>
      <c r="E163" s="5"/>
      <c r="F163" s="5"/>
      <c r="G163" s="41"/>
      <c r="H163" s="33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>
      <c r="A164" s="5"/>
      <c r="B164" s="5"/>
      <c r="C164" s="5"/>
      <c r="D164" s="5"/>
      <c r="E164" s="5"/>
      <c r="F164" s="5"/>
      <c r="G164" s="41"/>
      <c r="H164" s="33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>
      <c r="A165" s="5"/>
      <c r="B165" s="5"/>
      <c r="C165" s="5"/>
      <c r="D165" s="5"/>
      <c r="E165" s="5"/>
      <c r="F165" s="5"/>
      <c r="G165" s="41"/>
      <c r="R165" s="5"/>
    </row>
    <row r="166" spans="1:18">
      <c r="A166" s="5"/>
      <c r="B166" s="5"/>
      <c r="C166" s="5"/>
      <c r="D166" s="5"/>
      <c r="E166" s="5"/>
      <c r="F166" s="5"/>
      <c r="G166" s="41"/>
      <c r="R166" s="5"/>
    </row>
    <row r="167" spans="1:18">
      <c r="A167" s="5"/>
      <c r="B167" s="5"/>
      <c r="C167" s="5"/>
      <c r="D167" s="5"/>
      <c r="E167" s="5"/>
      <c r="F167" s="5"/>
      <c r="G167" s="41"/>
      <c r="R167" s="5"/>
    </row>
    <row r="168" spans="1:18">
      <c r="A168" s="5"/>
      <c r="B168" s="5"/>
      <c r="C168" s="5"/>
      <c r="D168" s="5"/>
      <c r="E168" s="5"/>
      <c r="F168" s="5"/>
      <c r="G168" s="41"/>
      <c r="R168" s="5"/>
    </row>
    <row r="169" spans="1:18">
      <c r="A169" s="5"/>
      <c r="B169" s="5"/>
      <c r="C169" s="5"/>
      <c r="D169" s="5"/>
      <c r="E169" s="5"/>
      <c r="F169" s="5"/>
      <c r="G169" s="41"/>
      <c r="R169" s="5"/>
    </row>
    <row r="170" spans="1:18">
      <c r="A170" s="5"/>
      <c r="B170" s="5"/>
      <c r="C170" s="5"/>
      <c r="D170" s="5"/>
      <c r="E170" s="5"/>
      <c r="F170" s="5"/>
      <c r="G170" s="41"/>
      <c r="R170" s="5"/>
    </row>
    <row r="171" spans="1:18">
      <c r="A171" s="5"/>
      <c r="B171" s="5"/>
      <c r="C171" s="5"/>
      <c r="D171" s="5"/>
      <c r="E171" s="5"/>
      <c r="F171" s="5"/>
      <c r="G171" s="41"/>
    </row>
    <row r="3094" spans="9:9">
      <c r="I3094" s="1">
        <v>0</v>
      </c>
    </row>
  </sheetData>
  <mergeCells count="3">
    <mergeCell ref="Q3:R3"/>
    <mergeCell ref="T3:AI3"/>
    <mergeCell ref="H17:N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52"/>
  <sheetViews>
    <sheetView topLeftCell="Q1" workbookViewId="0">
      <selection activeCell="AA6" sqref="AA6:AA16"/>
    </sheetView>
  </sheetViews>
  <sheetFormatPr defaultColWidth="13.140625" defaultRowHeight="15.75"/>
  <cols>
    <col min="1" max="1" width="17.140625" style="154" bestFit="1" customWidth="1"/>
    <col min="2" max="2" width="13.140625" style="74" customWidth="1"/>
    <col min="3" max="5" width="13.140625" style="74" bestFit="1" customWidth="1"/>
    <col min="6" max="6" width="10.85546875" style="74" bestFit="1" customWidth="1"/>
    <col min="7" max="7" width="13.140625" style="74" bestFit="1" customWidth="1"/>
    <col min="8" max="12" width="10.85546875" style="74" bestFit="1" customWidth="1"/>
    <col min="13" max="14" width="11.42578125" style="74" bestFit="1" customWidth="1"/>
    <col min="15" max="15" width="10.85546875" style="74" bestFit="1" customWidth="1"/>
    <col min="16" max="19" width="11.42578125" style="74" bestFit="1" customWidth="1"/>
    <col min="20" max="20" width="10.85546875" style="74" bestFit="1" customWidth="1"/>
    <col min="21" max="21" width="11.42578125" style="74" bestFit="1" customWidth="1"/>
    <col min="22" max="22" width="10.85546875" style="74" bestFit="1" customWidth="1"/>
    <col min="23" max="23" width="11.42578125" style="74" bestFit="1" customWidth="1"/>
    <col min="24" max="25" width="10.85546875" style="74" bestFit="1" customWidth="1"/>
    <col min="26" max="26" width="14.28515625" style="74" bestFit="1" customWidth="1"/>
    <col min="27" max="28" width="14.42578125" style="74" bestFit="1" customWidth="1"/>
    <col min="29" max="29" width="11.42578125" style="74" bestFit="1" customWidth="1"/>
    <col min="30" max="31" width="10.85546875" style="74" bestFit="1" customWidth="1"/>
    <col min="32" max="32" width="11.42578125" style="74" bestFit="1" customWidth="1"/>
    <col min="33" max="33" width="13.85546875" style="74" bestFit="1" customWidth="1"/>
    <col min="34" max="34" width="12.140625" style="74" bestFit="1" customWidth="1"/>
    <col min="35" max="35" width="10.85546875" style="74" bestFit="1" customWidth="1"/>
    <col min="36" max="36" width="11.42578125" style="74" bestFit="1" customWidth="1"/>
    <col min="37" max="38" width="10.85546875" style="74" bestFit="1" customWidth="1"/>
    <col min="39" max="39" width="14" style="74" bestFit="1" customWidth="1"/>
    <col min="40" max="40" width="10.85546875" style="74" bestFit="1" customWidth="1"/>
    <col min="41" max="41" width="8.42578125" style="154" bestFit="1" customWidth="1"/>
    <col min="42" max="42" width="11.140625" style="154" bestFit="1" customWidth="1"/>
    <col min="43" max="43" width="11.42578125" style="154" bestFit="1" customWidth="1"/>
    <col min="44" max="44" width="11.140625" style="154" bestFit="1" customWidth="1"/>
    <col min="45" max="45" width="11.7109375" style="154" bestFit="1" customWidth="1"/>
    <col min="46" max="46" width="16.140625" style="154" bestFit="1" customWidth="1"/>
    <col min="47" max="47" width="9.42578125" style="154" bestFit="1" customWidth="1"/>
    <col min="48" max="48" width="10.85546875" style="154" bestFit="1" customWidth="1"/>
    <col min="49" max="49" width="10.85546875" style="154" customWidth="1"/>
    <col min="50" max="50" width="12.42578125" style="154" customWidth="1"/>
    <col min="51" max="256" width="13.140625" style="154"/>
    <col min="257" max="257" width="17.140625" style="154" bestFit="1" customWidth="1"/>
    <col min="258" max="258" width="13.140625" style="154" customWidth="1"/>
    <col min="259" max="261" width="13.140625" style="154" bestFit="1" customWidth="1"/>
    <col min="262" max="262" width="10.85546875" style="154" bestFit="1" customWidth="1"/>
    <col min="263" max="263" width="13.140625" style="154" bestFit="1" customWidth="1"/>
    <col min="264" max="268" width="10.85546875" style="154" bestFit="1" customWidth="1"/>
    <col min="269" max="270" width="11.42578125" style="154" bestFit="1" customWidth="1"/>
    <col min="271" max="271" width="10.85546875" style="154" bestFit="1" customWidth="1"/>
    <col min="272" max="275" width="11.42578125" style="154" bestFit="1" customWidth="1"/>
    <col min="276" max="276" width="10.85546875" style="154" bestFit="1" customWidth="1"/>
    <col min="277" max="277" width="11.42578125" style="154" bestFit="1" customWidth="1"/>
    <col min="278" max="278" width="10.85546875" style="154" bestFit="1" customWidth="1"/>
    <col min="279" max="279" width="11.42578125" style="154" bestFit="1" customWidth="1"/>
    <col min="280" max="281" width="10.85546875" style="154" bestFit="1" customWidth="1"/>
    <col min="282" max="282" width="14.28515625" style="154" bestFit="1" customWidth="1"/>
    <col min="283" max="284" width="14.42578125" style="154" bestFit="1" customWidth="1"/>
    <col min="285" max="285" width="11.42578125" style="154" bestFit="1" customWidth="1"/>
    <col min="286" max="287" width="10.85546875" style="154" bestFit="1" customWidth="1"/>
    <col min="288" max="288" width="11.42578125" style="154" bestFit="1" customWidth="1"/>
    <col min="289" max="289" width="13.85546875" style="154" bestFit="1" customWidth="1"/>
    <col min="290" max="290" width="12.140625" style="154" bestFit="1" customWidth="1"/>
    <col min="291" max="291" width="10.85546875" style="154" bestFit="1" customWidth="1"/>
    <col min="292" max="292" width="11.42578125" style="154" bestFit="1" customWidth="1"/>
    <col min="293" max="294" width="10.85546875" style="154" bestFit="1" customWidth="1"/>
    <col min="295" max="295" width="14" style="154" bestFit="1" customWidth="1"/>
    <col min="296" max="296" width="10.85546875" style="154" bestFit="1" customWidth="1"/>
    <col min="297" max="297" width="8.42578125" style="154" bestFit="1" customWidth="1"/>
    <col min="298" max="298" width="11.140625" style="154" bestFit="1" customWidth="1"/>
    <col min="299" max="299" width="11.42578125" style="154" bestFit="1" customWidth="1"/>
    <col min="300" max="300" width="11.140625" style="154" bestFit="1" customWidth="1"/>
    <col min="301" max="301" width="11.7109375" style="154" bestFit="1" customWidth="1"/>
    <col min="302" max="302" width="16.140625" style="154" bestFit="1" customWidth="1"/>
    <col min="303" max="303" width="9.42578125" style="154" bestFit="1" customWidth="1"/>
    <col min="304" max="304" width="10.85546875" style="154" bestFit="1" customWidth="1"/>
    <col min="305" max="305" width="10.85546875" style="154" customWidth="1"/>
    <col min="306" max="306" width="12.42578125" style="154" customWidth="1"/>
    <col min="307" max="512" width="13.140625" style="154"/>
    <col min="513" max="513" width="17.140625" style="154" bestFit="1" customWidth="1"/>
    <col min="514" max="514" width="13.140625" style="154" customWidth="1"/>
    <col min="515" max="517" width="13.140625" style="154" bestFit="1" customWidth="1"/>
    <col min="518" max="518" width="10.85546875" style="154" bestFit="1" customWidth="1"/>
    <col min="519" max="519" width="13.140625" style="154" bestFit="1" customWidth="1"/>
    <col min="520" max="524" width="10.85546875" style="154" bestFit="1" customWidth="1"/>
    <col min="525" max="526" width="11.42578125" style="154" bestFit="1" customWidth="1"/>
    <col min="527" max="527" width="10.85546875" style="154" bestFit="1" customWidth="1"/>
    <col min="528" max="531" width="11.42578125" style="154" bestFit="1" customWidth="1"/>
    <col min="532" max="532" width="10.85546875" style="154" bestFit="1" customWidth="1"/>
    <col min="533" max="533" width="11.42578125" style="154" bestFit="1" customWidth="1"/>
    <col min="534" max="534" width="10.85546875" style="154" bestFit="1" customWidth="1"/>
    <col min="535" max="535" width="11.42578125" style="154" bestFit="1" customWidth="1"/>
    <col min="536" max="537" width="10.85546875" style="154" bestFit="1" customWidth="1"/>
    <col min="538" max="538" width="14.28515625" style="154" bestFit="1" customWidth="1"/>
    <col min="539" max="540" width="14.42578125" style="154" bestFit="1" customWidth="1"/>
    <col min="541" max="541" width="11.42578125" style="154" bestFit="1" customWidth="1"/>
    <col min="542" max="543" width="10.85546875" style="154" bestFit="1" customWidth="1"/>
    <col min="544" max="544" width="11.42578125" style="154" bestFit="1" customWidth="1"/>
    <col min="545" max="545" width="13.85546875" style="154" bestFit="1" customWidth="1"/>
    <col min="546" max="546" width="12.140625" style="154" bestFit="1" customWidth="1"/>
    <col min="547" max="547" width="10.85546875" style="154" bestFit="1" customWidth="1"/>
    <col min="548" max="548" width="11.42578125" style="154" bestFit="1" customWidth="1"/>
    <col min="549" max="550" width="10.85546875" style="154" bestFit="1" customWidth="1"/>
    <col min="551" max="551" width="14" style="154" bestFit="1" customWidth="1"/>
    <col min="552" max="552" width="10.85546875" style="154" bestFit="1" customWidth="1"/>
    <col min="553" max="553" width="8.42578125" style="154" bestFit="1" customWidth="1"/>
    <col min="554" max="554" width="11.140625" style="154" bestFit="1" customWidth="1"/>
    <col min="555" max="555" width="11.42578125" style="154" bestFit="1" customWidth="1"/>
    <col min="556" max="556" width="11.140625" style="154" bestFit="1" customWidth="1"/>
    <col min="557" max="557" width="11.7109375" style="154" bestFit="1" customWidth="1"/>
    <col min="558" max="558" width="16.140625" style="154" bestFit="1" customWidth="1"/>
    <col min="559" max="559" width="9.42578125" style="154" bestFit="1" customWidth="1"/>
    <col min="560" max="560" width="10.85546875" style="154" bestFit="1" customWidth="1"/>
    <col min="561" max="561" width="10.85546875" style="154" customWidth="1"/>
    <col min="562" max="562" width="12.42578125" style="154" customWidth="1"/>
    <col min="563" max="768" width="13.140625" style="154"/>
    <col min="769" max="769" width="17.140625" style="154" bestFit="1" customWidth="1"/>
    <col min="770" max="770" width="13.140625" style="154" customWidth="1"/>
    <col min="771" max="773" width="13.140625" style="154" bestFit="1" customWidth="1"/>
    <col min="774" max="774" width="10.85546875" style="154" bestFit="1" customWidth="1"/>
    <col min="775" max="775" width="13.140625" style="154" bestFit="1" customWidth="1"/>
    <col min="776" max="780" width="10.85546875" style="154" bestFit="1" customWidth="1"/>
    <col min="781" max="782" width="11.42578125" style="154" bestFit="1" customWidth="1"/>
    <col min="783" max="783" width="10.85546875" style="154" bestFit="1" customWidth="1"/>
    <col min="784" max="787" width="11.42578125" style="154" bestFit="1" customWidth="1"/>
    <col min="788" max="788" width="10.85546875" style="154" bestFit="1" customWidth="1"/>
    <col min="789" max="789" width="11.42578125" style="154" bestFit="1" customWidth="1"/>
    <col min="790" max="790" width="10.85546875" style="154" bestFit="1" customWidth="1"/>
    <col min="791" max="791" width="11.42578125" style="154" bestFit="1" customWidth="1"/>
    <col min="792" max="793" width="10.85546875" style="154" bestFit="1" customWidth="1"/>
    <col min="794" max="794" width="14.28515625" style="154" bestFit="1" customWidth="1"/>
    <col min="795" max="796" width="14.42578125" style="154" bestFit="1" customWidth="1"/>
    <col min="797" max="797" width="11.42578125" style="154" bestFit="1" customWidth="1"/>
    <col min="798" max="799" width="10.85546875" style="154" bestFit="1" customWidth="1"/>
    <col min="800" max="800" width="11.42578125" style="154" bestFit="1" customWidth="1"/>
    <col min="801" max="801" width="13.85546875" style="154" bestFit="1" customWidth="1"/>
    <col min="802" max="802" width="12.140625" style="154" bestFit="1" customWidth="1"/>
    <col min="803" max="803" width="10.85546875" style="154" bestFit="1" customWidth="1"/>
    <col min="804" max="804" width="11.42578125" style="154" bestFit="1" customWidth="1"/>
    <col min="805" max="806" width="10.85546875" style="154" bestFit="1" customWidth="1"/>
    <col min="807" max="807" width="14" style="154" bestFit="1" customWidth="1"/>
    <col min="808" max="808" width="10.85546875" style="154" bestFit="1" customWidth="1"/>
    <col min="809" max="809" width="8.42578125" style="154" bestFit="1" customWidth="1"/>
    <col min="810" max="810" width="11.140625" style="154" bestFit="1" customWidth="1"/>
    <col min="811" max="811" width="11.42578125" style="154" bestFit="1" customWidth="1"/>
    <col min="812" max="812" width="11.140625" style="154" bestFit="1" customWidth="1"/>
    <col min="813" max="813" width="11.7109375" style="154" bestFit="1" customWidth="1"/>
    <col min="814" max="814" width="16.140625" style="154" bestFit="1" customWidth="1"/>
    <col min="815" max="815" width="9.42578125" style="154" bestFit="1" customWidth="1"/>
    <col min="816" max="816" width="10.85546875" style="154" bestFit="1" customWidth="1"/>
    <col min="817" max="817" width="10.85546875" style="154" customWidth="1"/>
    <col min="818" max="818" width="12.42578125" style="154" customWidth="1"/>
    <col min="819" max="1024" width="13.140625" style="154"/>
    <col min="1025" max="1025" width="17.140625" style="154" bestFit="1" customWidth="1"/>
    <col min="1026" max="1026" width="13.140625" style="154" customWidth="1"/>
    <col min="1027" max="1029" width="13.140625" style="154" bestFit="1" customWidth="1"/>
    <col min="1030" max="1030" width="10.85546875" style="154" bestFit="1" customWidth="1"/>
    <col min="1031" max="1031" width="13.140625" style="154" bestFit="1" customWidth="1"/>
    <col min="1032" max="1036" width="10.85546875" style="154" bestFit="1" customWidth="1"/>
    <col min="1037" max="1038" width="11.42578125" style="154" bestFit="1" customWidth="1"/>
    <col min="1039" max="1039" width="10.85546875" style="154" bestFit="1" customWidth="1"/>
    <col min="1040" max="1043" width="11.42578125" style="154" bestFit="1" customWidth="1"/>
    <col min="1044" max="1044" width="10.85546875" style="154" bestFit="1" customWidth="1"/>
    <col min="1045" max="1045" width="11.42578125" style="154" bestFit="1" customWidth="1"/>
    <col min="1046" max="1046" width="10.85546875" style="154" bestFit="1" customWidth="1"/>
    <col min="1047" max="1047" width="11.42578125" style="154" bestFit="1" customWidth="1"/>
    <col min="1048" max="1049" width="10.85546875" style="154" bestFit="1" customWidth="1"/>
    <col min="1050" max="1050" width="14.28515625" style="154" bestFit="1" customWidth="1"/>
    <col min="1051" max="1052" width="14.42578125" style="154" bestFit="1" customWidth="1"/>
    <col min="1053" max="1053" width="11.42578125" style="154" bestFit="1" customWidth="1"/>
    <col min="1054" max="1055" width="10.85546875" style="154" bestFit="1" customWidth="1"/>
    <col min="1056" max="1056" width="11.42578125" style="154" bestFit="1" customWidth="1"/>
    <col min="1057" max="1057" width="13.85546875" style="154" bestFit="1" customWidth="1"/>
    <col min="1058" max="1058" width="12.140625" style="154" bestFit="1" customWidth="1"/>
    <col min="1059" max="1059" width="10.85546875" style="154" bestFit="1" customWidth="1"/>
    <col min="1060" max="1060" width="11.42578125" style="154" bestFit="1" customWidth="1"/>
    <col min="1061" max="1062" width="10.85546875" style="154" bestFit="1" customWidth="1"/>
    <col min="1063" max="1063" width="14" style="154" bestFit="1" customWidth="1"/>
    <col min="1064" max="1064" width="10.85546875" style="154" bestFit="1" customWidth="1"/>
    <col min="1065" max="1065" width="8.42578125" style="154" bestFit="1" customWidth="1"/>
    <col min="1066" max="1066" width="11.140625" style="154" bestFit="1" customWidth="1"/>
    <col min="1067" max="1067" width="11.42578125" style="154" bestFit="1" customWidth="1"/>
    <col min="1068" max="1068" width="11.140625" style="154" bestFit="1" customWidth="1"/>
    <col min="1069" max="1069" width="11.7109375" style="154" bestFit="1" customWidth="1"/>
    <col min="1070" max="1070" width="16.140625" style="154" bestFit="1" customWidth="1"/>
    <col min="1071" max="1071" width="9.42578125" style="154" bestFit="1" customWidth="1"/>
    <col min="1072" max="1072" width="10.85546875" style="154" bestFit="1" customWidth="1"/>
    <col min="1073" max="1073" width="10.85546875" style="154" customWidth="1"/>
    <col min="1074" max="1074" width="12.42578125" style="154" customWidth="1"/>
    <col min="1075" max="1280" width="13.140625" style="154"/>
    <col min="1281" max="1281" width="17.140625" style="154" bestFit="1" customWidth="1"/>
    <col min="1282" max="1282" width="13.140625" style="154" customWidth="1"/>
    <col min="1283" max="1285" width="13.140625" style="154" bestFit="1" customWidth="1"/>
    <col min="1286" max="1286" width="10.85546875" style="154" bestFit="1" customWidth="1"/>
    <col min="1287" max="1287" width="13.140625" style="154" bestFit="1" customWidth="1"/>
    <col min="1288" max="1292" width="10.85546875" style="154" bestFit="1" customWidth="1"/>
    <col min="1293" max="1294" width="11.42578125" style="154" bestFit="1" customWidth="1"/>
    <col min="1295" max="1295" width="10.85546875" style="154" bestFit="1" customWidth="1"/>
    <col min="1296" max="1299" width="11.42578125" style="154" bestFit="1" customWidth="1"/>
    <col min="1300" max="1300" width="10.85546875" style="154" bestFit="1" customWidth="1"/>
    <col min="1301" max="1301" width="11.42578125" style="154" bestFit="1" customWidth="1"/>
    <col min="1302" max="1302" width="10.85546875" style="154" bestFit="1" customWidth="1"/>
    <col min="1303" max="1303" width="11.42578125" style="154" bestFit="1" customWidth="1"/>
    <col min="1304" max="1305" width="10.85546875" style="154" bestFit="1" customWidth="1"/>
    <col min="1306" max="1306" width="14.28515625" style="154" bestFit="1" customWidth="1"/>
    <col min="1307" max="1308" width="14.42578125" style="154" bestFit="1" customWidth="1"/>
    <col min="1309" max="1309" width="11.42578125" style="154" bestFit="1" customWidth="1"/>
    <col min="1310" max="1311" width="10.85546875" style="154" bestFit="1" customWidth="1"/>
    <col min="1312" max="1312" width="11.42578125" style="154" bestFit="1" customWidth="1"/>
    <col min="1313" max="1313" width="13.85546875" style="154" bestFit="1" customWidth="1"/>
    <col min="1314" max="1314" width="12.140625" style="154" bestFit="1" customWidth="1"/>
    <col min="1315" max="1315" width="10.85546875" style="154" bestFit="1" customWidth="1"/>
    <col min="1316" max="1316" width="11.42578125" style="154" bestFit="1" customWidth="1"/>
    <col min="1317" max="1318" width="10.85546875" style="154" bestFit="1" customWidth="1"/>
    <col min="1319" max="1319" width="14" style="154" bestFit="1" customWidth="1"/>
    <col min="1320" max="1320" width="10.85546875" style="154" bestFit="1" customWidth="1"/>
    <col min="1321" max="1321" width="8.42578125" style="154" bestFit="1" customWidth="1"/>
    <col min="1322" max="1322" width="11.140625" style="154" bestFit="1" customWidth="1"/>
    <col min="1323" max="1323" width="11.42578125" style="154" bestFit="1" customWidth="1"/>
    <col min="1324" max="1324" width="11.140625" style="154" bestFit="1" customWidth="1"/>
    <col min="1325" max="1325" width="11.7109375" style="154" bestFit="1" customWidth="1"/>
    <col min="1326" max="1326" width="16.140625" style="154" bestFit="1" customWidth="1"/>
    <col min="1327" max="1327" width="9.42578125" style="154" bestFit="1" customWidth="1"/>
    <col min="1328" max="1328" width="10.85546875" style="154" bestFit="1" customWidth="1"/>
    <col min="1329" max="1329" width="10.85546875" style="154" customWidth="1"/>
    <col min="1330" max="1330" width="12.42578125" style="154" customWidth="1"/>
    <col min="1331" max="1536" width="13.140625" style="154"/>
    <col min="1537" max="1537" width="17.140625" style="154" bestFit="1" customWidth="1"/>
    <col min="1538" max="1538" width="13.140625" style="154" customWidth="1"/>
    <col min="1539" max="1541" width="13.140625" style="154" bestFit="1" customWidth="1"/>
    <col min="1542" max="1542" width="10.85546875" style="154" bestFit="1" customWidth="1"/>
    <col min="1543" max="1543" width="13.140625" style="154" bestFit="1" customWidth="1"/>
    <col min="1544" max="1548" width="10.85546875" style="154" bestFit="1" customWidth="1"/>
    <col min="1549" max="1550" width="11.42578125" style="154" bestFit="1" customWidth="1"/>
    <col min="1551" max="1551" width="10.85546875" style="154" bestFit="1" customWidth="1"/>
    <col min="1552" max="1555" width="11.42578125" style="154" bestFit="1" customWidth="1"/>
    <col min="1556" max="1556" width="10.85546875" style="154" bestFit="1" customWidth="1"/>
    <col min="1557" max="1557" width="11.42578125" style="154" bestFit="1" customWidth="1"/>
    <col min="1558" max="1558" width="10.85546875" style="154" bestFit="1" customWidth="1"/>
    <col min="1559" max="1559" width="11.42578125" style="154" bestFit="1" customWidth="1"/>
    <col min="1560" max="1561" width="10.85546875" style="154" bestFit="1" customWidth="1"/>
    <col min="1562" max="1562" width="14.28515625" style="154" bestFit="1" customWidth="1"/>
    <col min="1563" max="1564" width="14.42578125" style="154" bestFit="1" customWidth="1"/>
    <col min="1565" max="1565" width="11.42578125" style="154" bestFit="1" customWidth="1"/>
    <col min="1566" max="1567" width="10.85546875" style="154" bestFit="1" customWidth="1"/>
    <col min="1568" max="1568" width="11.42578125" style="154" bestFit="1" customWidth="1"/>
    <col min="1569" max="1569" width="13.85546875" style="154" bestFit="1" customWidth="1"/>
    <col min="1570" max="1570" width="12.140625" style="154" bestFit="1" customWidth="1"/>
    <col min="1571" max="1571" width="10.85546875" style="154" bestFit="1" customWidth="1"/>
    <col min="1572" max="1572" width="11.42578125" style="154" bestFit="1" customWidth="1"/>
    <col min="1573" max="1574" width="10.85546875" style="154" bestFit="1" customWidth="1"/>
    <col min="1575" max="1575" width="14" style="154" bestFit="1" customWidth="1"/>
    <col min="1576" max="1576" width="10.85546875" style="154" bestFit="1" customWidth="1"/>
    <col min="1577" max="1577" width="8.42578125" style="154" bestFit="1" customWidth="1"/>
    <col min="1578" max="1578" width="11.140625" style="154" bestFit="1" customWidth="1"/>
    <col min="1579" max="1579" width="11.42578125" style="154" bestFit="1" customWidth="1"/>
    <col min="1580" max="1580" width="11.140625" style="154" bestFit="1" customWidth="1"/>
    <col min="1581" max="1581" width="11.7109375" style="154" bestFit="1" customWidth="1"/>
    <col min="1582" max="1582" width="16.140625" style="154" bestFit="1" customWidth="1"/>
    <col min="1583" max="1583" width="9.42578125" style="154" bestFit="1" customWidth="1"/>
    <col min="1584" max="1584" width="10.85546875" style="154" bestFit="1" customWidth="1"/>
    <col min="1585" max="1585" width="10.85546875" style="154" customWidth="1"/>
    <col min="1586" max="1586" width="12.42578125" style="154" customWidth="1"/>
    <col min="1587" max="1792" width="13.140625" style="154"/>
    <col min="1793" max="1793" width="17.140625" style="154" bestFit="1" customWidth="1"/>
    <col min="1794" max="1794" width="13.140625" style="154" customWidth="1"/>
    <col min="1795" max="1797" width="13.140625" style="154" bestFit="1" customWidth="1"/>
    <col min="1798" max="1798" width="10.85546875" style="154" bestFit="1" customWidth="1"/>
    <col min="1799" max="1799" width="13.140625" style="154" bestFit="1" customWidth="1"/>
    <col min="1800" max="1804" width="10.85546875" style="154" bestFit="1" customWidth="1"/>
    <col min="1805" max="1806" width="11.42578125" style="154" bestFit="1" customWidth="1"/>
    <col min="1807" max="1807" width="10.85546875" style="154" bestFit="1" customWidth="1"/>
    <col min="1808" max="1811" width="11.42578125" style="154" bestFit="1" customWidth="1"/>
    <col min="1812" max="1812" width="10.85546875" style="154" bestFit="1" customWidth="1"/>
    <col min="1813" max="1813" width="11.42578125" style="154" bestFit="1" customWidth="1"/>
    <col min="1814" max="1814" width="10.85546875" style="154" bestFit="1" customWidth="1"/>
    <col min="1815" max="1815" width="11.42578125" style="154" bestFit="1" customWidth="1"/>
    <col min="1816" max="1817" width="10.85546875" style="154" bestFit="1" customWidth="1"/>
    <col min="1818" max="1818" width="14.28515625" style="154" bestFit="1" customWidth="1"/>
    <col min="1819" max="1820" width="14.42578125" style="154" bestFit="1" customWidth="1"/>
    <col min="1821" max="1821" width="11.42578125" style="154" bestFit="1" customWidth="1"/>
    <col min="1822" max="1823" width="10.85546875" style="154" bestFit="1" customWidth="1"/>
    <col min="1824" max="1824" width="11.42578125" style="154" bestFit="1" customWidth="1"/>
    <col min="1825" max="1825" width="13.85546875" style="154" bestFit="1" customWidth="1"/>
    <col min="1826" max="1826" width="12.140625" style="154" bestFit="1" customWidth="1"/>
    <col min="1827" max="1827" width="10.85546875" style="154" bestFit="1" customWidth="1"/>
    <col min="1828" max="1828" width="11.42578125" style="154" bestFit="1" customWidth="1"/>
    <col min="1829" max="1830" width="10.85546875" style="154" bestFit="1" customWidth="1"/>
    <col min="1831" max="1831" width="14" style="154" bestFit="1" customWidth="1"/>
    <col min="1832" max="1832" width="10.85546875" style="154" bestFit="1" customWidth="1"/>
    <col min="1833" max="1833" width="8.42578125" style="154" bestFit="1" customWidth="1"/>
    <col min="1834" max="1834" width="11.140625" style="154" bestFit="1" customWidth="1"/>
    <col min="1835" max="1835" width="11.42578125" style="154" bestFit="1" customWidth="1"/>
    <col min="1836" max="1836" width="11.140625" style="154" bestFit="1" customWidth="1"/>
    <col min="1837" max="1837" width="11.7109375" style="154" bestFit="1" customWidth="1"/>
    <col min="1838" max="1838" width="16.140625" style="154" bestFit="1" customWidth="1"/>
    <col min="1839" max="1839" width="9.42578125" style="154" bestFit="1" customWidth="1"/>
    <col min="1840" max="1840" width="10.85546875" style="154" bestFit="1" customWidth="1"/>
    <col min="1841" max="1841" width="10.85546875" style="154" customWidth="1"/>
    <col min="1842" max="1842" width="12.42578125" style="154" customWidth="1"/>
    <col min="1843" max="2048" width="13.140625" style="154"/>
    <col min="2049" max="2049" width="17.140625" style="154" bestFit="1" customWidth="1"/>
    <col min="2050" max="2050" width="13.140625" style="154" customWidth="1"/>
    <col min="2051" max="2053" width="13.140625" style="154" bestFit="1" customWidth="1"/>
    <col min="2054" max="2054" width="10.85546875" style="154" bestFit="1" customWidth="1"/>
    <col min="2055" max="2055" width="13.140625" style="154" bestFit="1" customWidth="1"/>
    <col min="2056" max="2060" width="10.85546875" style="154" bestFit="1" customWidth="1"/>
    <col min="2061" max="2062" width="11.42578125" style="154" bestFit="1" customWidth="1"/>
    <col min="2063" max="2063" width="10.85546875" style="154" bestFit="1" customWidth="1"/>
    <col min="2064" max="2067" width="11.42578125" style="154" bestFit="1" customWidth="1"/>
    <col min="2068" max="2068" width="10.85546875" style="154" bestFit="1" customWidth="1"/>
    <col min="2069" max="2069" width="11.42578125" style="154" bestFit="1" customWidth="1"/>
    <col min="2070" max="2070" width="10.85546875" style="154" bestFit="1" customWidth="1"/>
    <col min="2071" max="2071" width="11.42578125" style="154" bestFit="1" customWidth="1"/>
    <col min="2072" max="2073" width="10.85546875" style="154" bestFit="1" customWidth="1"/>
    <col min="2074" max="2074" width="14.28515625" style="154" bestFit="1" customWidth="1"/>
    <col min="2075" max="2076" width="14.42578125" style="154" bestFit="1" customWidth="1"/>
    <col min="2077" max="2077" width="11.42578125" style="154" bestFit="1" customWidth="1"/>
    <col min="2078" max="2079" width="10.85546875" style="154" bestFit="1" customWidth="1"/>
    <col min="2080" max="2080" width="11.42578125" style="154" bestFit="1" customWidth="1"/>
    <col min="2081" max="2081" width="13.85546875" style="154" bestFit="1" customWidth="1"/>
    <col min="2082" max="2082" width="12.140625" style="154" bestFit="1" customWidth="1"/>
    <col min="2083" max="2083" width="10.85546875" style="154" bestFit="1" customWidth="1"/>
    <col min="2084" max="2084" width="11.42578125" style="154" bestFit="1" customWidth="1"/>
    <col min="2085" max="2086" width="10.85546875" style="154" bestFit="1" customWidth="1"/>
    <col min="2087" max="2087" width="14" style="154" bestFit="1" customWidth="1"/>
    <col min="2088" max="2088" width="10.85546875" style="154" bestFit="1" customWidth="1"/>
    <col min="2089" max="2089" width="8.42578125" style="154" bestFit="1" customWidth="1"/>
    <col min="2090" max="2090" width="11.140625" style="154" bestFit="1" customWidth="1"/>
    <col min="2091" max="2091" width="11.42578125" style="154" bestFit="1" customWidth="1"/>
    <col min="2092" max="2092" width="11.140625" style="154" bestFit="1" customWidth="1"/>
    <col min="2093" max="2093" width="11.7109375" style="154" bestFit="1" customWidth="1"/>
    <col min="2094" max="2094" width="16.140625" style="154" bestFit="1" customWidth="1"/>
    <col min="2095" max="2095" width="9.42578125" style="154" bestFit="1" customWidth="1"/>
    <col min="2096" max="2096" width="10.85546875" style="154" bestFit="1" customWidth="1"/>
    <col min="2097" max="2097" width="10.85546875" style="154" customWidth="1"/>
    <col min="2098" max="2098" width="12.42578125" style="154" customWidth="1"/>
    <col min="2099" max="2304" width="13.140625" style="154"/>
    <col min="2305" max="2305" width="17.140625" style="154" bestFit="1" customWidth="1"/>
    <col min="2306" max="2306" width="13.140625" style="154" customWidth="1"/>
    <col min="2307" max="2309" width="13.140625" style="154" bestFit="1" customWidth="1"/>
    <col min="2310" max="2310" width="10.85546875" style="154" bestFit="1" customWidth="1"/>
    <col min="2311" max="2311" width="13.140625" style="154" bestFit="1" customWidth="1"/>
    <col min="2312" max="2316" width="10.85546875" style="154" bestFit="1" customWidth="1"/>
    <col min="2317" max="2318" width="11.42578125" style="154" bestFit="1" customWidth="1"/>
    <col min="2319" max="2319" width="10.85546875" style="154" bestFit="1" customWidth="1"/>
    <col min="2320" max="2323" width="11.42578125" style="154" bestFit="1" customWidth="1"/>
    <col min="2324" max="2324" width="10.85546875" style="154" bestFit="1" customWidth="1"/>
    <col min="2325" max="2325" width="11.42578125" style="154" bestFit="1" customWidth="1"/>
    <col min="2326" max="2326" width="10.85546875" style="154" bestFit="1" customWidth="1"/>
    <col min="2327" max="2327" width="11.42578125" style="154" bestFit="1" customWidth="1"/>
    <col min="2328" max="2329" width="10.85546875" style="154" bestFit="1" customWidth="1"/>
    <col min="2330" max="2330" width="14.28515625" style="154" bestFit="1" customWidth="1"/>
    <col min="2331" max="2332" width="14.42578125" style="154" bestFit="1" customWidth="1"/>
    <col min="2333" max="2333" width="11.42578125" style="154" bestFit="1" customWidth="1"/>
    <col min="2334" max="2335" width="10.85546875" style="154" bestFit="1" customWidth="1"/>
    <col min="2336" max="2336" width="11.42578125" style="154" bestFit="1" customWidth="1"/>
    <col min="2337" max="2337" width="13.85546875" style="154" bestFit="1" customWidth="1"/>
    <col min="2338" max="2338" width="12.140625" style="154" bestFit="1" customWidth="1"/>
    <col min="2339" max="2339" width="10.85546875" style="154" bestFit="1" customWidth="1"/>
    <col min="2340" max="2340" width="11.42578125" style="154" bestFit="1" customWidth="1"/>
    <col min="2341" max="2342" width="10.85546875" style="154" bestFit="1" customWidth="1"/>
    <col min="2343" max="2343" width="14" style="154" bestFit="1" customWidth="1"/>
    <col min="2344" max="2344" width="10.85546875" style="154" bestFit="1" customWidth="1"/>
    <col min="2345" max="2345" width="8.42578125" style="154" bestFit="1" customWidth="1"/>
    <col min="2346" max="2346" width="11.140625" style="154" bestFit="1" customWidth="1"/>
    <col min="2347" max="2347" width="11.42578125" style="154" bestFit="1" customWidth="1"/>
    <col min="2348" max="2348" width="11.140625" style="154" bestFit="1" customWidth="1"/>
    <col min="2349" max="2349" width="11.7109375" style="154" bestFit="1" customWidth="1"/>
    <col min="2350" max="2350" width="16.140625" style="154" bestFit="1" customWidth="1"/>
    <col min="2351" max="2351" width="9.42578125" style="154" bestFit="1" customWidth="1"/>
    <col min="2352" max="2352" width="10.85546875" style="154" bestFit="1" customWidth="1"/>
    <col min="2353" max="2353" width="10.85546875" style="154" customWidth="1"/>
    <col min="2354" max="2354" width="12.42578125" style="154" customWidth="1"/>
    <col min="2355" max="2560" width="13.140625" style="154"/>
    <col min="2561" max="2561" width="17.140625" style="154" bestFit="1" customWidth="1"/>
    <col min="2562" max="2562" width="13.140625" style="154" customWidth="1"/>
    <col min="2563" max="2565" width="13.140625" style="154" bestFit="1" customWidth="1"/>
    <col min="2566" max="2566" width="10.85546875" style="154" bestFit="1" customWidth="1"/>
    <col min="2567" max="2567" width="13.140625" style="154" bestFit="1" customWidth="1"/>
    <col min="2568" max="2572" width="10.85546875" style="154" bestFit="1" customWidth="1"/>
    <col min="2573" max="2574" width="11.42578125" style="154" bestFit="1" customWidth="1"/>
    <col min="2575" max="2575" width="10.85546875" style="154" bestFit="1" customWidth="1"/>
    <col min="2576" max="2579" width="11.42578125" style="154" bestFit="1" customWidth="1"/>
    <col min="2580" max="2580" width="10.85546875" style="154" bestFit="1" customWidth="1"/>
    <col min="2581" max="2581" width="11.42578125" style="154" bestFit="1" customWidth="1"/>
    <col min="2582" max="2582" width="10.85546875" style="154" bestFit="1" customWidth="1"/>
    <col min="2583" max="2583" width="11.42578125" style="154" bestFit="1" customWidth="1"/>
    <col min="2584" max="2585" width="10.85546875" style="154" bestFit="1" customWidth="1"/>
    <col min="2586" max="2586" width="14.28515625" style="154" bestFit="1" customWidth="1"/>
    <col min="2587" max="2588" width="14.42578125" style="154" bestFit="1" customWidth="1"/>
    <col min="2589" max="2589" width="11.42578125" style="154" bestFit="1" customWidth="1"/>
    <col min="2590" max="2591" width="10.85546875" style="154" bestFit="1" customWidth="1"/>
    <col min="2592" max="2592" width="11.42578125" style="154" bestFit="1" customWidth="1"/>
    <col min="2593" max="2593" width="13.85546875" style="154" bestFit="1" customWidth="1"/>
    <col min="2594" max="2594" width="12.140625" style="154" bestFit="1" customWidth="1"/>
    <col min="2595" max="2595" width="10.85546875" style="154" bestFit="1" customWidth="1"/>
    <col min="2596" max="2596" width="11.42578125" style="154" bestFit="1" customWidth="1"/>
    <col min="2597" max="2598" width="10.85546875" style="154" bestFit="1" customWidth="1"/>
    <col min="2599" max="2599" width="14" style="154" bestFit="1" customWidth="1"/>
    <col min="2600" max="2600" width="10.85546875" style="154" bestFit="1" customWidth="1"/>
    <col min="2601" max="2601" width="8.42578125" style="154" bestFit="1" customWidth="1"/>
    <col min="2602" max="2602" width="11.140625" style="154" bestFit="1" customWidth="1"/>
    <col min="2603" max="2603" width="11.42578125" style="154" bestFit="1" customWidth="1"/>
    <col min="2604" max="2604" width="11.140625" style="154" bestFit="1" customWidth="1"/>
    <col min="2605" max="2605" width="11.7109375" style="154" bestFit="1" customWidth="1"/>
    <col min="2606" max="2606" width="16.140625" style="154" bestFit="1" customWidth="1"/>
    <col min="2607" max="2607" width="9.42578125" style="154" bestFit="1" customWidth="1"/>
    <col min="2608" max="2608" width="10.85546875" style="154" bestFit="1" customWidth="1"/>
    <col min="2609" max="2609" width="10.85546875" style="154" customWidth="1"/>
    <col min="2610" max="2610" width="12.42578125" style="154" customWidth="1"/>
    <col min="2611" max="2816" width="13.140625" style="154"/>
    <col min="2817" max="2817" width="17.140625" style="154" bestFit="1" customWidth="1"/>
    <col min="2818" max="2818" width="13.140625" style="154" customWidth="1"/>
    <col min="2819" max="2821" width="13.140625" style="154" bestFit="1" customWidth="1"/>
    <col min="2822" max="2822" width="10.85546875" style="154" bestFit="1" customWidth="1"/>
    <col min="2823" max="2823" width="13.140625" style="154" bestFit="1" customWidth="1"/>
    <col min="2824" max="2828" width="10.85546875" style="154" bestFit="1" customWidth="1"/>
    <col min="2829" max="2830" width="11.42578125" style="154" bestFit="1" customWidth="1"/>
    <col min="2831" max="2831" width="10.85546875" style="154" bestFit="1" customWidth="1"/>
    <col min="2832" max="2835" width="11.42578125" style="154" bestFit="1" customWidth="1"/>
    <col min="2836" max="2836" width="10.85546875" style="154" bestFit="1" customWidth="1"/>
    <col min="2837" max="2837" width="11.42578125" style="154" bestFit="1" customWidth="1"/>
    <col min="2838" max="2838" width="10.85546875" style="154" bestFit="1" customWidth="1"/>
    <col min="2839" max="2839" width="11.42578125" style="154" bestFit="1" customWidth="1"/>
    <col min="2840" max="2841" width="10.85546875" style="154" bestFit="1" customWidth="1"/>
    <col min="2842" max="2842" width="14.28515625" style="154" bestFit="1" customWidth="1"/>
    <col min="2843" max="2844" width="14.42578125" style="154" bestFit="1" customWidth="1"/>
    <col min="2845" max="2845" width="11.42578125" style="154" bestFit="1" customWidth="1"/>
    <col min="2846" max="2847" width="10.85546875" style="154" bestFit="1" customWidth="1"/>
    <col min="2848" max="2848" width="11.42578125" style="154" bestFit="1" customWidth="1"/>
    <col min="2849" max="2849" width="13.85546875" style="154" bestFit="1" customWidth="1"/>
    <col min="2850" max="2850" width="12.140625" style="154" bestFit="1" customWidth="1"/>
    <col min="2851" max="2851" width="10.85546875" style="154" bestFit="1" customWidth="1"/>
    <col min="2852" max="2852" width="11.42578125" style="154" bestFit="1" customWidth="1"/>
    <col min="2853" max="2854" width="10.85546875" style="154" bestFit="1" customWidth="1"/>
    <col min="2855" max="2855" width="14" style="154" bestFit="1" customWidth="1"/>
    <col min="2856" max="2856" width="10.85546875" style="154" bestFit="1" customWidth="1"/>
    <col min="2857" max="2857" width="8.42578125" style="154" bestFit="1" customWidth="1"/>
    <col min="2858" max="2858" width="11.140625" style="154" bestFit="1" customWidth="1"/>
    <col min="2859" max="2859" width="11.42578125" style="154" bestFit="1" customWidth="1"/>
    <col min="2860" max="2860" width="11.140625" style="154" bestFit="1" customWidth="1"/>
    <col min="2861" max="2861" width="11.7109375" style="154" bestFit="1" customWidth="1"/>
    <col min="2862" max="2862" width="16.140625" style="154" bestFit="1" customWidth="1"/>
    <col min="2863" max="2863" width="9.42578125" style="154" bestFit="1" customWidth="1"/>
    <col min="2864" max="2864" width="10.85546875" style="154" bestFit="1" customWidth="1"/>
    <col min="2865" max="2865" width="10.85546875" style="154" customWidth="1"/>
    <col min="2866" max="2866" width="12.42578125" style="154" customWidth="1"/>
    <col min="2867" max="3072" width="13.140625" style="154"/>
    <col min="3073" max="3073" width="17.140625" style="154" bestFit="1" customWidth="1"/>
    <col min="3074" max="3074" width="13.140625" style="154" customWidth="1"/>
    <col min="3075" max="3077" width="13.140625" style="154" bestFit="1" customWidth="1"/>
    <col min="3078" max="3078" width="10.85546875" style="154" bestFit="1" customWidth="1"/>
    <col min="3079" max="3079" width="13.140625" style="154" bestFit="1" customWidth="1"/>
    <col min="3080" max="3084" width="10.85546875" style="154" bestFit="1" customWidth="1"/>
    <col min="3085" max="3086" width="11.42578125" style="154" bestFit="1" customWidth="1"/>
    <col min="3087" max="3087" width="10.85546875" style="154" bestFit="1" customWidth="1"/>
    <col min="3088" max="3091" width="11.42578125" style="154" bestFit="1" customWidth="1"/>
    <col min="3092" max="3092" width="10.85546875" style="154" bestFit="1" customWidth="1"/>
    <col min="3093" max="3093" width="11.42578125" style="154" bestFit="1" customWidth="1"/>
    <col min="3094" max="3094" width="10.85546875" style="154" bestFit="1" customWidth="1"/>
    <col min="3095" max="3095" width="11.42578125" style="154" bestFit="1" customWidth="1"/>
    <col min="3096" max="3097" width="10.85546875" style="154" bestFit="1" customWidth="1"/>
    <col min="3098" max="3098" width="14.28515625" style="154" bestFit="1" customWidth="1"/>
    <col min="3099" max="3100" width="14.42578125" style="154" bestFit="1" customWidth="1"/>
    <col min="3101" max="3101" width="11.42578125" style="154" bestFit="1" customWidth="1"/>
    <col min="3102" max="3103" width="10.85546875" style="154" bestFit="1" customWidth="1"/>
    <col min="3104" max="3104" width="11.42578125" style="154" bestFit="1" customWidth="1"/>
    <col min="3105" max="3105" width="13.85546875" style="154" bestFit="1" customWidth="1"/>
    <col min="3106" max="3106" width="12.140625" style="154" bestFit="1" customWidth="1"/>
    <col min="3107" max="3107" width="10.85546875" style="154" bestFit="1" customWidth="1"/>
    <col min="3108" max="3108" width="11.42578125" style="154" bestFit="1" customWidth="1"/>
    <col min="3109" max="3110" width="10.85546875" style="154" bestFit="1" customWidth="1"/>
    <col min="3111" max="3111" width="14" style="154" bestFit="1" customWidth="1"/>
    <col min="3112" max="3112" width="10.85546875" style="154" bestFit="1" customWidth="1"/>
    <col min="3113" max="3113" width="8.42578125" style="154" bestFit="1" customWidth="1"/>
    <col min="3114" max="3114" width="11.140625" style="154" bestFit="1" customWidth="1"/>
    <col min="3115" max="3115" width="11.42578125" style="154" bestFit="1" customWidth="1"/>
    <col min="3116" max="3116" width="11.140625" style="154" bestFit="1" customWidth="1"/>
    <col min="3117" max="3117" width="11.7109375" style="154" bestFit="1" customWidth="1"/>
    <col min="3118" max="3118" width="16.140625" style="154" bestFit="1" customWidth="1"/>
    <col min="3119" max="3119" width="9.42578125" style="154" bestFit="1" customWidth="1"/>
    <col min="3120" max="3120" width="10.85546875" style="154" bestFit="1" customWidth="1"/>
    <col min="3121" max="3121" width="10.85546875" style="154" customWidth="1"/>
    <col min="3122" max="3122" width="12.42578125" style="154" customWidth="1"/>
    <col min="3123" max="3328" width="13.140625" style="154"/>
    <col min="3329" max="3329" width="17.140625" style="154" bestFit="1" customWidth="1"/>
    <col min="3330" max="3330" width="13.140625" style="154" customWidth="1"/>
    <col min="3331" max="3333" width="13.140625" style="154" bestFit="1" customWidth="1"/>
    <col min="3334" max="3334" width="10.85546875" style="154" bestFit="1" customWidth="1"/>
    <col min="3335" max="3335" width="13.140625" style="154" bestFit="1" customWidth="1"/>
    <col min="3336" max="3340" width="10.85546875" style="154" bestFit="1" customWidth="1"/>
    <col min="3341" max="3342" width="11.42578125" style="154" bestFit="1" customWidth="1"/>
    <col min="3343" max="3343" width="10.85546875" style="154" bestFit="1" customWidth="1"/>
    <col min="3344" max="3347" width="11.42578125" style="154" bestFit="1" customWidth="1"/>
    <col min="3348" max="3348" width="10.85546875" style="154" bestFit="1" customWidth="1"/>
    <col min="3349" max="3349" width="11.42578125" style="154" bestFit="1" customWidth="1"/>
    <col min="3350" max="3350" width="10.85546875" style="154" bestFit="1" customWidth="1"/>
    <col min="3351" max="3351" width="11.42578125" style="154" bestFit="1" customWidth="1"/>
    <col min="3352" max="3353" width="10.85546875" style="154" bestFit="1" customWidth="1"/>
    <col min="3354" max="3354" width="14.28515625" style="154" bestFit="1" customWidth="1"/>
    <col min="3355" max="3356" width="14.42578125" style="154" bestFit="1" customWidth="1"/>
    <col min="3357" max="3357" width="11.42578125" style="154" bestFit="1" customWidth="1"/>
    <col min="3358" max="3359" width="10.85546875" style="154" bestFit="1" customWidth="1"/>
    <col min="3360" max="3360" width="11.42578125" style="154" bestFit="1" customWidth="1"/>
    <col min="3361" max="3361" width="13.85546875" style="154" bestFit="1" customWidth="1"/>
    <col min="3362" max="3362" width="12.140625" style="154" bestFit="1" customWidth="1"/>
    <col min="3363" max="3363" width="10.85546875" style="154" bestFit="1" customWidth="1"/>
    <col min="3364" max="3364" width="11.42578125" style="154" bestFit="1" customWidth="1"/>
    <col min="3365" max="3366" width="10.85546875" style="154" bestFit="1" customWidth="1"/>
    <col min="3367" max="3367" width="14" style="154" bestFit="1" customWidth="1"/>
    <col min="3368" max="3368" width="10.85546875" style="154" bestFit="1" customWidth="1"/>
    <col min="3369" max="3369" width="8.42578125" style="154" bestFit="1" customWidth="1"/>
    <col min="3370" max="3370" width="11.140625" style="154" bestFit="1" customWidth="1"/>
    <col min="3371" max="3371" width="11.42578125" style="154" bestFit="1" customWidth="1"/>
    <col min="3372" max="3372" width="11.140625" style="154" bestFit="1" customWidth="1"/>
    <col min="3373" max="3373" width="11.7109375" style="154" bestFit="1" customWidth="1"/>
    <col min="3374" max="3374" width="16.140625" style="154" bestFit="1" customWidth="1"/>
    <col min="3375" max="3375" width="9.42578125" style="154" bestFit="1" customWidth="1"/>
    <col min="3376" max="3376" width="10.85546875" style="154" bestFit="1" customWidth="1"/>
    <col min="3377" max="3377" width="10.85546875" style="154" customWidth="1"/>
    <col min="3378" max="3378" width="12.42578125" style="154" customWidth="1"/>
    <col min="3379" max="3584" width="13.140625" style="154"/>
    <col min="3585" max="3585" width="17.140625" style="154" bestFit="1" customWidth="1"/>
    <col min="3586" max="3586" width="13.140625" style="154" customWidth="1"/>
    <col min="3587" max="3589" width="13.140625" style="154" bestFit="1" customWidth="1"/>
    <col min="3590" max="3590" width="10.85546875" style="154" bestFit="1" customWidth="1"/>
    <col min="3591" max="3591" width="13.140625" style="154" bestFit="1" customWidth="1"/>
    <col min="3592" max="3596" width="10.85546875" style="154" bestFit="1" customWidth="1"/>
    <col min="3597" max="3598" width="11.42578125" style="154" bestFit="1" customWidth="1"/>
    <col min="3599" max="3599" width="10.85546875" style="154" bestFit="1" customWidth="1"/>
    <col min="3600" max="3603" width="11.42578125" style="154" bestFit="1" customWidth="1"/>
    <col min="3604" max="3604" width="10.85546875" style="154" bestFit="1" customWidth="1"/>
    <col min="3605" max="3605" width="11.42578125" style="154" bestFit="1" customWidth="1"/>
    <col min="3606" max="3606" width="10.85546875" style="154" bestFit="1" customWidth="1"/>
    <col min="3607" max="3607" width="11.42578125" style="154" bestFit="1" customWidth="1"/>
    <col min="3608" max="3609" width="10.85546875" style="154" bestFit="1" customWidth="1"/>
    <col min="3610" max="3610" width="14.28515625" style="154" bestFit="1" customWidth="1"/>
    <col min="3611" max="3612" width="14.42578125" style="154" bestFit="1" customWidth="1"/>
    <col min="3613" max="3613" width="11.42578125" style="154" bestFit="1" customWidth="1"/>
    <col min="3614" max="3615" width="10.85546875" style="154" bestFit="1" customWidth="1"/>
    <col min="3616" max="3616" width="11.42578125" style="154" bestFit="1" customWidth="1"/>
    <col min="3617" max="3617" width="13.85546875" style="154" bestFit="1" customWidth="1"/>
    <col min="3618" max="3618" width="12.140625" style="154" bestFit="1" customWidth="1"/>
    <col min="3619" max="3619" width="10.85546875" style="154" bestFit="1" customWidth="1"/>
    <col min="3620" max="3620" width="11.42578125" style="154" bestFit="1" customWidth="1"/>
    <col min="3621" max="3622" width="10.85546875" style="154" bestFit="1" customWidth="1"/>
    <col min="3623" max="3623" width="14" style="154" bestFit="1" customWidth="1"/>
    <col min="3624" max="3624" width="10.85546875" style="154" bestFit="1" customWidth="1"/>
    <col min="3625" max="3625" width="8.42578125" style="154" bestFit="1" customWidth="1"/>
    <col min="3626" max="3626" width="11.140625" style="154" bestFit="1" customWidth="1"/>
    <col min="3627" max="3627" width="11.42578125" style="154" bestFit="1" customWidth="1"/>
    <col min="3628" max="3628" width="11.140625" style="154" bestFit="1" customWidth="1"/>
    <col min="3629" max="3629" width="11.7109375" style="154" bestFit="1" customWidth="1"/>
    <col min="3630" max="3630" width="16.140625" style="154" bestFit="1" customWidth="1"/>
    <col min="3631" max="3631" width="9.42578125" style="154" bestFit="1" customWidth="1"/>
    <col min="3632" max="3632" width="10.85546875" style="154" bestFit="1" customWidth="1"/>
    <col min="3633" max="3633" width="10.85546875" style="154" customWidth="1"/>
    <col min="3634" max="3634" width="12.42578125" style="154" customWidth="1"/>
    <col min="3635" max="3840" width="13.140625" style="154"/>
    <col min="3841" max="3841" width="17.140625" style="154" bestFit="1" customWidth="1"/>
    <col min="3842" max="3842" width="13.140625" style="154" customWidth="1"/>
    <col min="3843" max="3845" width="13.140625" style="154" bestFit="1" customWidth="1"/>
    <col min="3846" max="3846" width="10.85546875" style="154" bestFit="1" customWidth="1"/>
    <col min="3847" max="3847" width="13.140625" style="154" bestFit="1" customWidth="1"/>
    <col min="3848" max="3852" width="10.85546875" style="154" bestFit="1" customWidth="1"/>
    <col min="3853" max="3854" width="11.42578125" style="154" bestFit="1" customWidth="1"/>
    <col min="3855" max="3855" width="10.85546875" style="154" bestFit="1" customWidth="1"/>
    <col min="3856" max="3859" width="11.42578125" style="154" bestFit="1" customWidth="1"/>
    <col min="3860" max="3860" width="10.85546875" style="154" bestFit="1" customWidth="1"/>
    <col min="3861" max="3861" width="11.42578125" style="154" bestFit="1" customWidth="1"/>
    <col min="3862" max="3862" width="10.85546875" style="154" bestFit="1" customWidth="1"/>
    <col min="3863" max="3863" width="11.42578125" style="154" bestFit="1" customWidth="1"/>
    <col min="3864" max="3865" width="10.85546875" style="154" bestFit="1" customWidth="1"/>
    <col min="3866" max="3866" width="14.28515625" style="154" bestFit="1" customWidth="1"/>
    <col min="3867" max="3868" width="14.42578125" style="154" bestFit="1" customWidth="1"/>
    <col min="3869" max="3869" width="11.42578125" style="154" bestFit="1" customWidth="1"/>
    <col min="3870" max="3871" width="10.85546875" style="154" bestFit="1" customWidth="1"/>
    <col min="3872" max="3872" width="11.42578125" style="154" bestFit="1" customWidth="1"/>
    <col min="3873" max="3873" width="13.85546875" style="154" bestFit="1" customWidth="1"/>
    <col min="3874" max="3874" width="12.140625" style="154" bestFit="1" customWidth="1"/>
    <col min="3875" max="3875" width="10.85546875" style="154" bestFit="1" customWidth="1"/>
    <col min="3876" max="3876" width="11.42578125" style="154" bestFit="1" customWidth="1"/>
    <col min="3877" max="3878" width="10.85546875" style="154" bestFit="1" customWidth="1"/>
    <col min="3879" max="3879" width="14" style="154" bestFit="1" customWidth="1"/>
    <col min="3880" max="3880" width="10.85546875" style="154" bestFit="1" customWidth="1"/>
    <col min="3881" max="3881" width="8.42578125" style="154" bestFit="1" customWidth="1"/>
    <col min="3882" max="3882" width="11.140625" style="154" bestFit="1" customWidth="1"/>
    <col min="3883" max="3883" width="11.42578125" style="154" bestFit="1" customWidth="1"/>
    <col min="3884" max="3884" width="11.140625" style="154" bestFit="1" customWidth="1"/>
    <col min="3885" max="3885" width="11.7109375" style="154" bestFit="1" customWidth="1"/>
    <col min="3886" max="3886" width="16.140625" style="154" bestFit="1" customWidth="1"/>
    <col min="3887" max="3887" width="9.42578125" style="154" bestFit="1" customWidth="1"/>
    <col min="3888" max="3888" width="10.85546875" style="154" bestFit="1" customWidth="1"/>
    <col min="3889" max="3889" width="10.85546875" style="154" customWidth="1"/>
    <col min="3890" max="3890" width="12.42578125" style="154" customWidth="1"/>
    <col min="3891" max="4096" width="13.140625" style="154"/>
    <col min="4097" max="4097" width="17.140625" style="154" bestFit="1" customWidth="1"/>
    <col min="4098" max="4098" width="13.140625" style="154" customWidth="1"/>
    <col min="4099" max="4101" width="13.140625" style="154" bestFit="1" customWidth="1"/>
    <col min="4102" max="4102" width="10.85546875" style="154" bestFit="1" customWidth="1"/>
    <col min="4103" max="4103" width="13.140625" style="154" bestFit="1" customWidth="1"/>
    <col min="4104" max="4108" width="10.85546875" style="154" bestFit="1" customWidth="1"/>
    <col min="4109" max="4110" width="11.42578125" style="154" bestFit="1" customWidth="1"/>
    <col min="4111" max="4111" width="10.85546875" style="154" bestFit="1" customWidth="1"/>
    <col min="4112" max="4115" width="11.42578125" style="154" bestFit="1" customWidth="1"/>
    <col min="4116" max="4116" width="10.85546875" style="154" bestFit="1" customWidth="1"/>
    <col min="4117" max="4117" width="11.42578125" style="154" bestFit="1" customWidth="1"/>
    <col min="4118" max="4118" width="10.85546875" style="154" bestFit="1" customWidth="1"/>
    <col min="4119" max="4119" width="11.42578125" style="154" bestFit="1" customWidth="1"/>
    <col min="4120" max="4121" width="10.85546875" style="154" bestFit="1" customWidth="1"/>
    <col min="4122" max="4122" width="14.28515625" style="154" bestFit="1" customWidth="1"/>
    <col min="4123" max="4124" width="14.42578125" style="154" bestFit="1" customWidth="1"/>
    <col min="4125" max="4125" width="11.42578125" style="154" bestFit="1" customWidth="1"/>
    <col min="4126" max="4127" width="10.85546875" style="154" bestFit="1" customWidth="1"/>
    <col min="4128" max="4128" width="11.42578125" style="154" bestFit="1" customWidth="1"/>
    <col min="4129" max="4129" width="13.85546875" style="154" bestFit="1" customWidth="1"/>
    <col min="4130" max="4130" width="12.140625" style="154" bestFit="1" customWidth="1"/>
    <col min="4131" max="4131" width="10.85546875" style="154" bestFit="1" customWidth="1"/>
    <col min="4132" max="4132" width="11.42578125" style="154" bestFit="1" customWidth="1"/>
    <col min="4133" max="4134" width="10.85546875" style="154" bestFit="1" customWidth="1"/>
    <col min="4135" max="4135" width="14" style="154" bestFit="1" customWidth="1"/>
    <col min="4136" max="4136" width="10.85546875" style="154" bestFit="1" customWidth="1"/>
    <col min="4137" max="4137" width="8.42578125" style="154" bestFit="1" customWidth="1"/>
    <col min="4138" max="4138" width="11.140625" style="154" bestFit="1" customWidth="1"/>
    <col min="4139" max="4139" width="11.42578125" style="154" bestFit="1" customWidth="1"/>
    <col min="4140" max="4140" width="11.140625" style="154" bestFit="1" customWidth="1"/>
    <col min="4141" max="4141" width="11.7109375" style="154" bestFit="1" customWidth="1"/>
    <col min="4142" max="4142" width="16.140625" style="154" bestFit="1" customWidth="1"/>
    <col min="4143" max="4143" width="9.42578125" style="154" bestFit="1" customWidth="1"/>
    <col min="4144" max="4144" width="10.85546875" style="154" bestFit="1" customWidth="1"/>
    <col min="4145" max="4145" width="10.85546875" style="154" customWidth="1"/>
    <col min="4146" max="4146" width="12.42578125" style="154" customWidth="1"/>
    <col min="4147" max="4352" width="13.140625" style="154"/>
    <col min="4353" max="4353" width="17.140625" style="154" bestFit="1" customWidth="1"/>
    <col min="4354" max="4354" width="13.140625" style="154" customWidth="1"/>
    <col min="4355" max="4357" width="13.140625" style="154" bestFit="1" customWidth="1"/>
    <col min="4358" max="4358" width="10.85546875" style="154" bestFit="1" customWidth="1"/>
    <col min="4359" max="4359" width="13.140625" style="154" bestFit="1" customWidth="1"/>
    <col min="4360" max="4364" width="10.85546875" style="154" bestFit="1" customWidth="1"/>
    <col min="4365" max="4366" width="11.42578125" style="154" bestFit="1" customWidth="1"/>
    <col min="4367" max="4367" width="10.85546875" style="154" bestFit="1" customWidth="1"/>
    <col min="4368" max="4371" width="11.42578125" style="154" bestFit="1" customWidth="1"/>
    <col min="4372" max="4372" width="10.85546875" style="154" bestFit="1" customWidth="1"/>
    <col min="4373" max="4373" width="11.42578125" style="154" bestFit="1" customWidth="1"/>
    <col min="4374" max="4374" width="10.85546875" style="154" bestFit="1" customWidth="1"/>
    <col min="4375" max="4375" width="11.42578125" style="154" bestFit="1" customWidth="1"/>
    <col min="4376" max="4377" width="10.85546875" style="154" bestFit="1" customWidth="1"/>
    <col min="4378" max="4378" width="14.28515625" style="154" bestFit="1" customWidth="1"/>
    <col min="4379" max="4380" width="14.42578125" style="154" bestFit="1" customWidth="1"/>
    <col min="4381" max="4381" width="11.42578125" style="154" bestFit="1" customWidth="1"/>
    <col min="4382" max="4383" width="10.85546875" style="154" bestFit="1" customWidth="1"/>
    <col min="4384" max="4384" width="11.42578125" style="154" bestFit="1" customWidth="1"/>
    <col min="4385" max="4385" width="13.85546875" style="154" bestFit="1" customWidth="1"/>
    <col min="4386" max="4386" width="12.140625" style="154" bestFit="1" customWidth="1"/>
    <col min="4387" max="4387" width="10.85546875" style="154" bestFit="1" customWidth="1"/>
    <col min="4388" max="4388" width="11.42578125" style="154" bestFit="1" customWidth="1"/>
    <col min="4389" max="4390" width="10.85546875" style="154" bestFit="1" customWidth="1"/>
    <col min="4391" max="4391" width="14" style="154" bestFit="1" customWidth="1"/>
    <col min="4392" max="4392" width="10.85546875" style="154" bestFit="1" customWidth="1"/>
    <col min="4393" max="4393" width="8.42578125" style="154" bestFit="1" customWidth="1"/>
    <col min="4394" max="4394" width="11.140625" style="154" bestFit="1" customWidth="1"/>
    <col min="4395" max="4395" width="11.42578125" style="154" bestFit="1" customWidth="1"/>
    <col min="4396" max="4396" width="11.140625" style="154" bestFit="1" customWidth="1"/>
    <col min="4397" max="4397" width="11.7109375" style="154" bestFit="1" customWidth="1"/>
    <col min="4398" max="4398" width="16.140625" style="154" bestFit="1" customWidth="1"/>
    <col min="4399" max="4399" width="9.42578125" style="154" bestFit="1" customWidth="1"/>
    <col min="4400" max="4400" width="10.85546875" style="154" bestFit="1" customWidth="1"/>
    <col min="4401" max="4401" width="10.85546875" style="154" customWidth="1"/>
    <col min="4402" max="4402" width="12.42578125" style="154" customWidth="1"/>
    <col min="4403" max="4608" width="13.140625" style="154"/>
    <col min="4609" max="4609" width="17.140625" style="154" bestFit="1" customWidth="1"/>
    <col min="4610" max="4610" width="13.140625" style="154" customWidth="1"/>
    <col min="4611" max="4613" width="13.140625" style="154" bestFit="1" customWidth="1"/>
    <col min="4614" max="4614" width="10.85546875" style="154" bestFit="1" customWidth="1"/>
    <col min="4615" max="4615" width="13.140625" style="154" bestFit="1" customWidth="1"/>
    <col min="4616" max="4620" width="10.85546875" style="154" bestFit="1" customWidth="1"/>
    <col min="4621" max="4622" width="11.42578125" style="154" bestFit="1" customWidth="1"/>
    <col min="4623" max="4623" width="10.85546875" style="154" bestFit="1" customWidth="1"/>
    <col min="4624" max="4627" width="11.42578125" style="154" bestFit="1" customWidth="1"/>
    <col min="4628" max="4628" width="10.85546875" style="154" bestFit="1" customWidth="1"/>
    <col min="4629" max="4629" width="11.42578125" style="154" bestFit="1" customWidth="1"/>
    <col min="4630" max="4630" width="10.85546875" style="154" bestFit="1" customWidth="1"/>
    <col min="4631" max="4631" width="11.42578125" style="154" bestFit="1" customWidth="1"/>
    <col min="4632" max="4633" width="10.85546875" style="154" bestFit="1" customWidth="1"/>
    <col min="4634" max="4634" width="14.28515625" style="154" bestFit="1" customWidth="1"/>
    <col min="4635" max="4636" width="14.42578125" style="154" bestFit="1" customWidth="1"/>
    <col min="4637" max="4637" width="11.42578125" style="154" bestFit="1" customWidth="1"/>
    <col min="4638" max="4639" width="10.85546875" style="154" bestFit="1" customWidth="1"/>
    <col min="4640" max="4640" width="11.42578125" style="154" bestFit="1" customWidth="1"/>
    <col min="4641" max="4641" width="13.85546875" style="154" bestFit="1" customWidth="1"/>
    <col min="4642" max="4642" width="12.140625" style="154" bestFit="1" customWidth="1"/>
    <col min="4643" max="4643" width="10.85546875" style="154" bestFit="1" customWidth="1"/>
    <col min="4644" max="4644" width="11.42578125" style="154" bestFit="1" customWidth="1"/>
    <col min="4645" max="4646" width="10.85546875" style="154" bestFit="1" customWidth="1"/>
    <col min="4647" max="4647" width="14" style="154" bestFit="1" customWidth="1"/>
    <col min="4648" max="4648" width="10.85546875" style="154" bestFit="1" customWidth="1"/>
    <col min="4649" max="4649" width="8.42578125" style="154" bestFit="1" customWidth="1"/>
    <col min="4650" max="4650" width="11.140625" style="154" bestFit="1" customWidth="1"/>
    <col min="4651" max="4651" width="11.42578125" style="154" bestFit="1" customWidth="1"/>
    <col min="4652" max="4652" width="11.140625" style="154" bestFit="1" customWidth="1"/>
    <col min="4653" max="4653" width="11.7109375" style="154" bestFit="1" customWidth="1"/>
    <col min="4654" max="4654" width="16.140625" style="154" bestFit="1" customWidth="1"/>
    <col min="4655" max="4655" width="9.42578125" style="154" bestFit="1" customWidth="1"/>
    <col min="4656" max="4656" width="10.85546875" style="154" bestFit="1" customWidth="1"/>
    <col min="4657" max="4657" width="10.85546875" style="154" customWidth="1"/>
    <col min="4658" max="4658" width="12.42578125" style="154" customWidth="1"/>
    <col min="4659" max="4864" width="13.140625" style="154"/>
    <col min="4865" max="4865" width="17.140625" style="154" bestFit="1" customWidth="1"/>
    <col min="4866" max="4866" width="13.140625" style="154" customWidth="1"/>
    <col min="4867" max="4869" width="13.140625" style="154" bestFit="1" customWidth="1"/>
    <col min="4870" max="4870" width="10.85546875" style="154" bestFit="1" customWidth="1"/>
    <col min="4871" max="4871" width="13.140625" style="154" bestFit="1" customWidth="1"/>
    <col min="4872" max="4876" width="10.85546875" style="154" bestFit="1" customWidth="1"/>
    <col min="4877" max="4878" width="11.42578125" style="154" bestFit="1" customWidth="1"/>
    <col min="4879" max="4879" width="10.85546875" style="154" bestFit="1" customWidth="1"/>
    <col min="4880" max="4883" width="11.42578125" style="154" bestFit="1" customWidth="1"/>
    <col min="4884" max="4884" width="10.85546875" style="154" bestFit="1" customWidth="1"/>
    <col min="4885" max="4885" width="11.42578125" style="154" bestFit="1" customWidth="1"/>
    <col min="4886" max="4886" width="10.85546875" style="154" bestFit="1" customWidth="1"/>
    <col min="4887" max="4887" width="11.42578125" style="154" bestFit="1" customWidth="1"/>
    <col min="4888" max="4889" width="10.85546875" style="154" bestFit="1" customWidth="1"/>
    <col min="4890" max="4890" width="14.28515625" style="154" bestFit="1" customWidth="1"/>
    <col min="4891" max="4892" width="14.42578125" style="154" bestFit="1" customWidth="1"/>
    <col min="4893" max="4893" width="11.42578125" style="154" bestFit="1" customWidth="1"/>
    <col min="4894" max="4895" width="10.85546875" style="154" bestFit="1" customWidth="1"/>
    <col min="4896" max="4896" width="11.42578125" style="154" bestFit="1" customWidth="1"/>
    <col min="4897" max="4897" width="13.85546875" style="154" bestFit="1" customWidth="1"/>
    <col min="4898" max="4898" width="12.140625" style="154" bestFit="1" customWidth="1"/>
    <col min="4899" max="4899" width="10.85546875" style="154" bestFit="1" customWidth="1"/>
    <col min="4900" max="4900" width="11.42578125" style="154" bestFit="1" customWidth="1"/>
    <col min="4901" max="4902" width="10.85546875" style="154" bestFit="1" customWidth="1"/>
    <col min="4903" max="4903" width="14" style="154" bestFit="1" customWidth="1"/>
    <col min="4904" max="4904" width="10.85546875" style="154" bestFit="1" customWidth="1"/>
    <col min="4905" max="4905" width="8.42578125" style="154" bestFit="1" customWidth="1"/>
    <col min="4906" max="4906" width="11.140625" style="154" bestFit="1" customWidth="1"/>
    <col min="4907" max="4907" width="11.42578125" style="154" bestFit="1" customWidth="1"/>
    <col min="4908" max="4908" width="11.140625" style="154" bestFit="1" customWidth="1"/>
    <col min="4909" max="4909" width="11.7109375" style="154" bestFit="1" customWidth="1"/>
    <col min="4910" max="4910" width="16.140625" style="154" bestFit="1" customWidth="1"/>
    <col min="4911" max="4911" width="9.42578125" style="154" bestFit="1" customWidth="1"/>
    <col min="4912" max="4912" width="10.85546875" style="154" bestFit="1" customWidth="1"/>
    <col min="4913" max="4913" width="10.85546875" style="154" customWidth="1"/>
    <col min="4914" max="4914" width="12.42578125" style="154" customWidth="1"/>
    <col min="4915" max="5120" width="13.140625" style="154"/>
    <col min="5121" max="5121" width="17.140625" style="154" bestFit="1" customWidth="1"/>
    <col min="5122" max="5122" width="13.140625" style="154" customWidth="1"/>
    <col min="5123" max="5125" width="13.140625" style="154" bestFit="1" customWidth="1"/>
    <col min="5126" max="5126" width="10.85546875" style="154" bestFit="1" customWidth="1"/>
    <col min="5127" max="5127" width="13.140625" style="154" bestFit="1" customWidth="1"/>
    <col min="5128" max="5132" width="10.85546875" style="154" bestFit="1" customWidth="1"/>
    <col min="5133" max="5134" width="11.42578125" style="154" bestFit="1" customWidth="1"/>
    <col min="5135" max="5135" width="10.85546875" style="154" bestFit="1" customWidth="1"/>
    <col min="5136" max="5139" width="11.42578125" style="154" bestFit="1" customWidth="1"/>
    <col min="5140" max="5140" width="10.85546875" style="154" bestFit="1" customWidth="1"/>
    <col min="5141" max="5141" width="11.42578125" style="154" bestFit="1" customWidth="1"/>
    <col min="5142" max="5142" width="10.85546875" style="154" bestFit="1" customWidth="1"/>
    <col min="5143" max="5143" width="11.42578125" style="154" bestFit="1" customWidth="1"/>
    <col min="5144" max="5145" width="10.85546875" style="154" bestFit="1" customWidth="1"/>
    <col min="5146" max="5146" width="14.28515625" style="154" bestFit="1" customWidth="1"/>
    <col min="5147" max="5148" width="14.42578125" style="154" bestFit="1" customWidth="1"/>
    <col min="5149" max="5149" width="11.42578125" style="154" bestFit="1" customWidth="1"/>
    <col min="5150" max="5151" width="10.85546875" style="154" bestFit="1" customWidth="1"/>
    <col min="5152" max="5152" width="11.42578125" style="154" bestFit="1" customWidth="1"/>
    <col min="5153" max="5153" width="13.85546875" style="154" bestFit="1" customWidth="1"/>
    <col min="5154" max="5154" width="12.140625" style="154" bestFit="1" customWidth="1"/>
    <col min="5155" max="5155" width="10.85546875" style="154" bestFit="1" customWidth="1"/>
    <col min="5156" max="5156" width="11.42578125" style="154" bestFit="1" customWidth="1"/>
    <col min="5157" max="5158" width="10.85546875" style="154" bestFit="1" customWidth="1"/>
    <col min="5159" max="5159" width="14" style="154" bestFit="1" customWidth="1"/>
    <col min="5160" max="5160" width="10.85546875" style="154" bestFit="1" customWidth="1"/>
    <col min="5161" max="5161" width="8.42578125" style="154" bestFit="1" customWidth="1"/>
    <col min="5162" max="5162" width="11.140625" style="154" bestFit="1" customWidth="1"/>
    <col min="5163" max="5163" width="11.42578125" style="154" bestFit="1" customWidth="1"/>
    <col min="5164" max="5164" width="11.140625" style="154" bestFit="1" customWidth="1"/>
    <col min="5165" max="5165" width="11.7109375" style="154" bestFit="1" customWidth="1"/>
    <col min="5166" max="5166" width="16.140625" style="154" bestFit="1" customWidth="1"/>
    <col min="5167" max="5167" width="9.42578125" style="154" bestFit="1" customWidth="1"/>
    <col min="5168" max="5168" width="10.85546875" style="154" bestFit="1" customWidth="1"/>
    <col min="5169" max="5169" width="10.85546875" style="154" customWidth="1"/>
    <col min="5170" max="5170" width="12.42578125" style="154" customWidth="1"/>
    <col min="5171" max="5376" width="13.140625" style="154"/>
    <col min="5377" max="5377" width="17.140625" style="154" bestFit="1" customWidth="1"/>
    <col min="5378" max="5378" width="13.140625" style="154" customWidth="1"/>
    <col min="5379" max="5381" width="13.140625" style="154" bestFit="1" customWidth="1"/>
    <col min="5382" max="5382" width="10.85546875" style="154" bestFit="1" customWidth="1"/>
    <col min="5383" max="5383" width="13.140625" style="154" bestFit="1" customWidth="1"/>
    <col min="5384" max="5388" width="10.85546875" style="154" bestFit="1" customWidth="1"/>
    <col min="5389" max="5390" width="11.42578125" style="154" bestFit="1" customWidth="1"/>
    <col min="5391" max="5391" width="10.85546875" style="154" bestFit="1" customWidth="1"/>
    <col min="5392" max="5395" width="11.42578125" style="154" bestFit="1" customWidth="1"/>
    <col min="5396" max="5396" width="10.85546875" style="154" bestFit="1" customWidth="1"/>
    <col min="5397" max="5397" width="11.42578125" style="154" bestFit="1" customWidth="1"/>
    <col min="5398" max="5398" width="10.85546875" style="154" bestFit="1" customWidth="1"/>
    <col min="5399" max="5399" width="11.42578125" style="154" bestFit="1" customWidth="1"/>
    <col min="5400" max="5401" width="10.85546875" style="154" bestFit="1" customWidth="1"/>
    <col min="5402" max="5402" width="14.28515625" style="154" bestFit="1" customWidth="1"/>
    <col min="5403" max="5404" width="14.42578125" style="154" bestFit="1" customWidth="1"/>
    <col min="5405" max="5405" width="11.42578125" style="154" bestFit="1" customWidth="1"/>
    <col min="5406" max="5407" width="10.85546875" style="154" bestFit="1" customWidth="1"/>
    <col min="5408" max="5408" width="11.42578125" style="154" bestFit="1" customWidth="1"/>
    <col min="5409" max="5409" width="13.85546875" style="154" bestFit="1" customWidth="1"/>
    <col min="5410" max="5410" width="12.140625" style="154" bestFit="1" customWidth="1"/>
    <col min="5411" max="5411" width="10.85546875" style="154" bestFit="1" customWidth="1"/>
    <col min="5412" max="5412" width="11.42578125" style="154" bestFit="1" customWidth="1"/>
    <col min="5413" max="5414" width="10.85546875" style="154" bestFit="1" customWidth="1"/>
    <col min="5415" max="5415" width="14" style="154" bestFit="1" customWidth="1"/>
    <col min="5416" max="5416" width="10.85546875" style="154" bestFit="1" customWidth="1"/>
    <col min="5417" max="5417" width="8.42578125" style="154" bestFit="1" customWidth="1"/>
    <col min="5418" max="5418" width="11.140625" style="154" bestFit="1" customWidth="1"/>
    <col min="5419" max="5419" width="11.42578125" style="154" bestFit="1" customWidth="1"/>
    <col min="5420" max="5420" width="11.140625" style="154" bestFit="1" customWidth="1"/>
    <col min="5421" max="5421" width="11.7109375" style="154" bestFit="1" customWidth="1"/>
    <col min="5422" max="5422" width="16.140625" style="154" bestFit="1" customWidth="1"/>
    <col min="5423" max="5423" width="9.42578125" style="154" bestFit="1" customWidth="1"/>
    <col min="5424" max="5424" width="10.85546875" style="154" bestFit="1" customWidth="1"/>
    <col min="5425" max="5425" width="10.85546875" style="154" customWidth="1"/>
    <col min="5426" max="5426" width="12.42578125" style="154" customWidth="1"/>
    <col min="5427" max="5632" width="13.140625" style="154"/>
    <col min="5633" max="5633" width="17.140625" style="154" bestFit="1" customWidth="1"/>
    <col min="5634" max="5634" width="13.140625" style="154" customWidth="1"/>
    <col min="5635" max="5637" width="13.140625" style="154" bestFit="1" customWidth="1"/>
    <col min="5638" max="5638" width="10.85546875" style="154" bestFit="1" customWidth="1"/>
    <col min="5639" max="5639" width="13.140625" style="154" bestFit="1" customWidth="1"/>
    <col min="5640" max="5644" width="10.85546875" style="154" bestFit="1" customWidth="1"/>
    <col min="5645" max="5646" width="11.42578125" style="154" bestFit="1" customWidth="1"/>
    <col min="5647" max="5647" width="10.85546875" style="154" bestFit="1" customWidth="1"/>
    <col min="5648" max="5651" width="11.42578125" style="154" bestFit="1" customWidth="1"/>
    <col min="5652" max="5652" width="10.85546875" style="154" bestFit="1" customWidth="1"/>
    <col min="5653" max="5653" width="11.42578125" style="154" bestFit="1" customWidth="1"/>
    <col min="5654" max="5654" width="10.85546875" style="154" bestFit="1" customWidth="1"/>
    <col min="5655" max="5655" width="11.42578125" style="154" bestFit="1" customWidth="1"/>
    <col min="5656" max="5657" width="10.85546875" style="154" bestFit="1" customWidth="1"/>
    <col min="5658" max="5658" width="14.28515625" style="154" bestFit="1" customWidth="1"/>
    <col min="5659" max="5660" width="14.42578125" style="154" bestFit="1" customWidth="1"/>
    <col min="5661" max="5661" width="11.42578125" style="154" bestFit="1" customWidth="1"/>
    <col min="5662" max="5663" width="10.85546875" style="154" bestFit="1" customWidth="1"/>
    <col min="5664" max="5664" width="11.42578125" style="154" bestFit="1" customWidth="1"/>
    <col min="5665" max="5665" width="13.85546875" style="154" bestFit="1" customWidth="1"/>
    <col min="5666" max="5666" width="12.140625" style="154" bestFit="1" customWidth="1"/>
    <col min="5667" max="5667" width="10.85546875" style="154" bestFit="1" customWidth="1"/>
    <col min="5668" max="5668" width="11.42578125" style="154" bestFit="1" customWidth="1"/>
    <col min="5669" max="5670" width="10.85546875" style="154" bestFit="1" customWidth="1"/>
    <col min="5671" max="5671" width="14" style="154" bestFit="1" customWidth="1"/>
    <col min="5672" max="5672" width="10.85546875" style="154" bestFit="1" customWidth="1"/>
    <col min="5673" max="5673" width="8.42578125" style="154" bestFit="1" customWidth="1"/>
    <col min="5674" max="5674" width="11.140625" style="154" bestFit="1" customWidth="1"/>
    <col min="5675" max="5675" width="11.42578125" style="154" bestFit="1" customWidth="1"/>
    <col min="5676" max="5676" width="11.140625" style="154" bestFit="1" customWidth="1"/>
    <col min="5677" max="5677" width="11.7109375" style="154" bestFit="1" customWidth="1"/>
    <col min="5678" max="5678" width="16.140625" style="154" bestFit="1" customWidth="1"/>
    <col min="5679" max="5679" width="9.42578125" style="154" bestFit="1" customWidth="1"/>
    <col min="5680" max="5680" width="10.85546875" style="154" bestFit="1" customWidth="1"/>
    <col min="5681" max="5681" width="10.85546875" style="154" customWidth="1"/>
    <col min="5682" max="5682" width="12.42578125" style="154" customWidth="1"/>
    <col min="5683" max="5888" width="13.140625" style="154"/>
    <col min="5889" max="5889" width="17.140625" style="154" bestFit="1" customWidth="1"/>
    <col min="5890" max="5890" width="13.140625" style="154" customWidth="1"/>
    <col min="5891" max="5893" width="13.140625" style="154" bestFit="1" customWidth="1"/>
    <col min="5894" max="5894" width="10.85546875" style="154" bestFit="1" customWidth="1"/>
    <col min="5895" max="5895" width="13.140625" style="154" bestFit="1" customWidth="1"/>
    <col min="5896" max="5900" width="10.85546875" style="154" bestFit="1" customWidth="1"/>
    <col min="5901" max="5902" width="11.42578125" style="154" bestFit="1" customWidth="1"/>
    <col min="5903" max="5903" width="10.85546875" style="154" bestFit="1" customWidth="1"/>
    <col min="5904" max="5907" width="11.42578125" style="154" bestFit="1" customWidth="1"/>
    <col min="5908" max="5908" width="10.85546875" style="154" bestFit="1" customWidth="1"/>
    <col min="5909" max="5909" width="11.42578125" style="154" bestFit="1" customWidth="1"/>
    <col min="5910" max="5910" width="10.85546875" style="154" bestFit="1" customWidth="1"/>
    <col min="5911" max="5911" width="11.42578125" style="154" bestFit="1" customWidth="1"/>
    <col min="5912" max="5913" width="10.85546875" style="154" bestFit="1" customWidth="1"/>
    <col min="5914" max="5914" width="14.28515625" style="154" bestFit="1" customWidth="1"/>
    <col min="5915" max="5916" width="14.42578125" style="154" bestFit="1" customWidth="1"/>
    <col min="5917" max="5917" width="11.42578125" style="154" bestFit="1" customWidth="1"/>
    <col min="5918" max="5919" width="10.85546875" style="154" bestFit="1" customWidth="1"/>
    <col min="5920" max="5920" width="11.42578125" style="154" bestFit="1" customWidth="1"/>
    <col min="5921" max="5921" width="13.85546875" style="154" bestFit="1" customWidth="1"/>
    <col min="5922" max="5922" width="12.140625" style="154" bestFit="1" customWidth="1"/>
    <col min="5923" max="5923" width="10.85546875" style="154" bestFit="1" customWidth="1"/>
    <col min="5924" max="5924" width="11.42578125" style="154" bestFit="1" customWidth="1"/>
    <col min="5925" max="5926" width="10.85546875" style="154" bestFit="1" customWidth="1"/>
    <col min="5927" max="5927" width="14" style="154" bestFit="1" customWidth="1"/>
    <col min="5928" max="5928" width="10.85546875" style="154" bestFit="1" customWidth="1"/>
    <col min="5929" max="5929" width="8.42578125" style="154" bestFit="1" customWidth="1"/>
    <col min="5930" max="5930" width="11.140625" style="154" bestFit="1" customWidth="1"/>
    <col min="5931" max="5931" width="11.42578125" style="154" bestFit="1" customWidth="1"/>
    <col min="5932" max="5932" width="11.140625" style="154" bestFit="1" customWidth="1"/>
    <col min="5933" max="5933" width="11.7109375" style="154" bestFit="1" customWidth="1"/>
    <col min="5934" max="5934" width="16.140625" style="154" bestFit="1" customWidth="1"/>
    <col min="5935" max="5935" width="9.42578125" style="154" bestFit="1" customWidth="1"/>
    <col min="5936" max="5936" width="10.85546875" style="154" bestFit="1" customWidth="1"/>
    <col min="5937" max="5937" width="10.85546875" style="154" customWidth="1"/>
    <col min="5938" max="5938" width="12.42578125" style="154" customWidth="1"/>
    <col min="5939" max="6144" width="13.140625" style="154"/>
    <col min="6145" max="6145" width="17.140625" style="154" bestFit="1" customWidth="1"/>
    <col min="6146" max="6146" width="13.140625" style="154" customWidth="1"/>
    <col min="6147" max="6149" width="13.140625" style="154" bestFit="1" customWidth="1"/>
    <col min="6150" max="6150" width="10.85546875" style="154" bestFit="1" customWidth="1"/>
    <col min="6151" max="6151" width="13.140625" style="154" bestFit="1" customWidth="1"/>
    <col min="6152" max="6156" width="10.85546875" style="154" bestFit="1" customWidth="1"/>
    <col min="6157" max="6158" width="11.42578125" style="154" bestFit="1" customWidth="1"/>
    <col min="6159" max="6159" width="10.85546875" style="154" bestFit="1" customWidth="1"/>
    <col min="6160" max="6163" width="11.42578125" style="154" bestFit="1" customWidth="1"/>
    <col min="6164" max="6164" width="10.85546875" style="154" bestFit="1" customWidth="1"/>
    <col min="6165" max="6165" width="11.42578125" style="154" bestFit="1" customWidth="1"/>
    <col min="6166" max="6166" width="10.85546875" style="154" bestFit="1" customWidth="1"/>
    <col min="6167" max="6167" width="11.42578125" style="154" bestFit="1" customWidth="1"/>
    <col min="6168" max="6169" width="10.85546875" style="154" bestFit="1" customWidth="1"/>
    <col min="6170" max="6170" width="14.28515625" style="154" bestFit="1" customWidth="1"/>
    <col min="6171" max="6172" width="14.42578125" style="154" bestFit="1" customWidth="1"/>
    <col min="6173" max="6173" width="11.42578125" style="154" bestFit="1" customWidth="1"/>
    <col min="6174" max="6175" width="10.85546875" style="154" bestFit="1" customWidth="1"/>
    <col min="6176" max="6176" width="11.42578125" style="154" bestFit="1" customWidth="1"/>
    <col min="6177" max="6177" width="13.85546875" style="154" bestFit="1" customWidth="1"/>
    <col min="6178" max="6178" width="12.140625" style="154" bestFit="1" customWidth="1"/>
    <col min="6179" max="6179" width="10.85546875" style="154" bestFit="1" customWidth="1"/>
    <col min="6180" max="6180" width="11.42578125" style="154" bestFit="1" customWidth="1"/>
    <col min="6181" max="6182" width="10.85546875" style="154" bestFit="1" customWidth="1"/>
    <col min="6183" max="6183" width="14" style="154" bestFit="1" customWidth="1"/>
    <col min="6184" max="6184" width="10.85546875" style="154" bestFit="1" customWidth="1"/>
    <col min="6185" max="6185" width="8.42578125" style="154" bestFit="1" customWidth="1"/>
    <col min="6186" max="6186" width="11.140625" style="154" bestFit="1" customWidth="1"/>
    <col min="6187" max="6187" width="11.42578125" style="154" bestFit="1" customWidth="1"/>
    <col min="6188" max="6188" width="11.140625" style="154" bestFit="1" customWidth="1"/>
    <col min="6189" max="6189" width="11.7109375" style="154" bestFit="1" customWidth="1"/>
    <col min="6190" max="6190" width="16.140625" style="154" bestFit="1" customWidth="1"/>
    <col min="6191" max="6191" width="9.42578125" style="154" bestFit="1" customWidth="1"/>
    <col min="6192" max="6192" width="10.85546875" style="154" bestFit="1" customWidth="1"/>
    <col min="6193" max="6193" width="10.85546875" style="154" customWidth="1"/>
    <col min="6194" max="6194" width="12.42578125" style="154" customWidth="1"/>
    <col min="6195" max="6400" width="13.140625" style="154"/>
    <col min="6401" max="6401" width="17.140625" style="154" bestFit="1" customWidth="1"/>
    <col min="6402" max="6402" width="13.140625" style="154" customWidth="1"/>
    <col min="6403" max="6405" width="13.140625" style="154" bestFit="1" customWidth="1"/>
    <col min="6406" max="6406" width="10.85546875" style="154" bestFit="1" customWidth="1"/>
    <col min="6407" max="6407" width="13.140625" style="154" bestFit="1" customWidth="1"/>
    <col min="6408" max="6412" width="10.85546875" style="154" bestFit="1" customWidth="1"/>
    <col min="6413" max="6414" width="11.42578125" style="154" bestFit="1" customWidth="1"/>
    <col min="6415" max="6415" width="10.85546875" style="154" bestFit="1" customWidth="1"/>
    <col min="6416" max="6419" width="11.42578125" style="154" bestFit="1" customWidth="1"/>
    <col min="6420" max="6420" width="10.85546875" style="154" bestFit="1" customWidth="1"/>
    <col min="6421" max="6421" width="11.42578125" style="154" bestFit="1" customWidth="1"/>
    <col min="6422" max="6422" width="10.85546875" style="154" bestFit="1" customWidth="1"/>
    <col min="6423" max="6423" width="11.42578125" style="154" bestFit="1" customWidth="1"/>
    <col min="6424" max="6425" width="10.85546875" style="154" bestFit="1" customWidth="1"/>
    <col min="6426" max="6426" width="14.28515625" style="154" bestFit="1" customWidth="1"/>
    <col min="6427" max="6428" width="14.42578125" style="154" bestFit="1" customWidth="1"/>
    <col min="6429" max="6429" width="11.42578125" style="154" bestFit="1" customWidth="1"/>
    <col min="6430" max="6431" width="10.85546875" style="154" bestFit="1" customWidth="1"/>
    <col min="6432" max="6432" width="11.42578125" style="154" bestFit="1" customWidth="1"/>
    <col min="6433" max="6433" width="13.85546875" style="154" bestFit="1" customWidth="1"/>
    <col min="6434" max="6434" width="12.140625" style="154" bestFit="1" customWidth="1"/>
    <col min="6435" max="6435" width="10.85546875" style="154" bestFit="1" customWidth="1"/>
    <col min="6436" max="6436" width="11.42578125" style="154" bestFit="1" customWidth="1"/>
    <col min="6437" max="6438" width="10.85546875" style="154" bestFit="1" customWidth="1"/>
    <col min="6439" max="6439" width="14" style="154" bestFit="1" customWidth="1"/>
    <col min="6440" max="6440" width="10.85546875" style="154" bestFit="1" customWidth="1"/>
    <col min="6441" max="6441" width="8.42578125" style="154" bestFit="1" customWidth="1"/>
    <col min="6442" max="6442" width="11.140625" style="154" bestFit="1" customWidth="1"/>
    <col min="6443" max="6443" width="11.42578125" style="154" bestFit="1" customWidth="1"/>
    <col min="6444" max="6444" width="11.140625" style="154" bestFit="1" customWidth="1"/>
    <col min="6445" max="6445" width="11.7109375" style="154" bestFit="1" customWidth="1"/>
    <col min="6446" max="6446" width="16.140625" style="154" bestFit="1" customWidth="1"/>
    <col min="6447" max="6447" width="9.42578125" style="154" bestFit="1" customWidth="1"/>
    <col min="6448" max="6448" width="10.85546875" style="154" bestFit="1" customWidth="1"/>
    <col min="6449" max="6449" width="10.85546875" style="154" customWidth="1"/>
    <col min="6450" max="6450" width="12.42578125" style="154" customWidth="1"/>
    <col min="6451" max="6656" width="13.140625" style="154"/>
    <col min="6657" max="6657" width="17.140625" style="154" bestFit="1" customWidth="1"/>
    <col min="6658" max="6658" width="13.140625" style="154" customWidth="1"/>
    <col min="6659" max="6661" width="13.140625" style="154" bestFit="1" customWidth="1"/>
    <col min="6662" max="6662" width="10.85546875" style="154" bestFit="1" customWidth="1"/>
    <col min="6663" max="6663" width="13.140625" style="154" bestFit="1" customWidth="1"/>
    <col min="6664" max="6668" width="10.85546875" style="154" bestFit="1" customWidth="1"/>
    <col min="6669" max="6670" width="11.42578125" style="154" bestFit="1" customWidth="1"/>
    <col min="6671" max="6671" width="10.85546875" style="154" bestFit="1" customWidth="1"/>
    <col min="6672" max="6675" width="11.42578125" style="154" bestFit="1" customWidth="1"/>
    <col min="6676" max="6676" width="10.85546875" style="154" bestFit="1" customWidth="1"/>
    <col min="6677" max="6677" width="11.42578125" style="154" bestFit="1" customWidth="1"/>
    <col min="6678" max="6678" width="10.85546875" style="154" bestFit="1" customWidth="1"/>
    <col min="6679" max="6679" width="11.42578125" style="154" bestFit="1" customWidth="1"/>
    <col min="6680" max="6681" width="10.85546875" style="154" bestFit="1" customWidth="1"/>
    <col min="6682" max="6682" width="14.28515625" style="154" bestFit="1" customWidth="1"/>
    <col min="6683" max="6684" width="14.42578125" style="154" bestFit="1" customWidth="1"/>
    <col min="6685" max="6685" width="11.42578125" style="154" bestFit="1" customWidth="1"/>
    <col min="6686" max="6687" width="10.85546875" style="154" bestFit="1" customWidth="1"/>
    <col min="6688" max="6688" width="11.42578125" style="154" bestFit="1" customWidth="1"/>
    <col min="6689" max="6689" width="13.85546875" style="154" bestFit="1" customWidth="1"/>
    <col min="6690" max="6690" width="12.140625" style="154" bestFit="1" customWidth="1"/>
    <col min="6691" max="6691" width="10.85546875" style="154" bestFit="1" customWidth="1"/>
    <col min="6692" max="6692" width="11.42578125" style="154" bestFit="1" customWidth="1"/>
    <col min="6693" max="6694" width="10.85546875" style="154" bestFit="1" customWidth="1"/>
    <col min="6695" max="6695" width="14" style="154" bestFit="1" customWidth="1"/>
    <col min="6696" max="6696" width="10.85546875" style="154" bestFit="1" customWidth="1"/>
    <col min="6697" max="6697" width="8.42578125" style="154" bestFit="1" customWidth="1"/>
    <col min="6698" max="6698" width="11.140625" style="154" bestFit="1" customWidth="1"/>
    <col min="6699" max="6699" width="11.42578125" style="154" bestFit="1" customWidth="1"/>
    <col min="6700" max="6700" width="11.140625" style="154" bestFit="1" customWidth="1"/>
    <col min="6701" max="6701" width="11.7109375" style="154" bestFit="1" customWidth="1"/>
    <col min="6702" max="6702" width="16.140625" style="154" bestFit="1" customWidth="1"/>
    <col min="6703" max="6703" width="9.42578125" style="154" bestFit="1" customWidth="1"/>
    <col min="6704" max="6704" width="10.85546875" style="154" bestFit="1" customWidth="1"/>
    <col min="6705" max="6705" width="10.85546875" style="154" customWidth="1"/>
    <col min="6706" max="6706" width="12.42578125" style="154" customWidth="1"/>
    <col min="6707" max="6912" width="13.140625" style="154"/>
    <col min="6913" max="6913" width="17.140625" style="154" bestFit="1" customWidth="1"/>
    <col min="6914" max="6914" width="13.140625" style="154" customWidth="1"/>
    <col min="6915" max="6917" width="13.140625" style="154" bestFit="1" customWidth="1"/>
    <col min="6918" max="6918" width="10.85546875" style="154" bestFit="1" customWidth="1"/>
    <col min="6919" max="6919" width="13.140625" style="154" bestFit="1" customWidth="1"/>
    <col min="6920" max="6924" width="10.85546875" style="154" bestFit="1" customWidth="1"/>
    <col min="6925" max="6926" width="11.42578125" style="154" bestFit="1" customWidth="1"/>
    <col min="6927" max="6927" width="10.85546875" style="154" bestFit="1" customWidth="1"/>
    <col min="6928" max="6931" width="11.42578125" style="154" bestFit="1" customWidth="1"/>
    <col min="6932" max="6932" width="10.85546875" style="154" bestFit="1" customWidth="1"/>
    <col min="6933" max="6933" width="11.42578125" style="154" bestFit="1" customWidth="1"/>
    <col min="6934" max="6934" width="10.85546875" style="154" bestFit="1" customWidth="1"/>
    <col min="6935" max="6935" width="11.42578125" style="154" bestFit="1" customWidth="1"/>
    <col min="6936" max="6937" width="10.85546875" style="154" bestFit="1" customWidth="1"/>
    <col min="6938" max="6938" width="14.28515625" style="154" bestFit="1" customWidth="1"/>
    <col min="6939" max="6940" width="14.42578125" style="154" bestFit="1" customWidth="1"/>
    <col min="6941" max="6941" width="11.42578125" style="154" bestFit="1" customWidth="1"/>
    <col min="6942" max="6943" width="10.85546875" style="154" bestFit="1" customWidth="1"/>
    <col min="6944" max="6944" width="11.42578125" style="154" bestFit="1" customWidth="1"/>
    <col min="6945" max="6945" width="13.85546875" style="154" bestFit="1" customWidth="1"/>
    <col min="6946" max="6946" width="12.140625" style="154" bestFit="1" customWidth="1"/>
    <col min="6947" max="6947" width="10.85546875" style="154" bestFit="1" customWidth="1"/>
    <col min="6948" max="6948" width="11.42578125" style="154" bestFit="1" customWidth="1"/>
    <col min="6949" max="6950" width="10.85546875" style="154" bestFit="1" customWidth="1"/>
    <col min="6951" max="6951" width="14" style="154" bestFit="1" customWidth="1"/>
    <col min="6952" max="6952" width="10.85546875" style="154" bestFit="1" customWidth="1"/>
    <col min="6953" max="6953" width="8.42578125" style="154" bestFit="1" customWidth="1"/>
    <col min="6954" max="6954" width="11.140625" style="154" bestFit="1" customWidth="1"/>
    <col min="6955" max="6955" width="11.42578125" style="154" bestFit="1" customWidth="1"/>
    <col min="6956" max="6956" width="11.140625" style="154" bestFit="1" customWidth="1"/>
    <col min="6957" max="6957" width="11.7109375" style="154" bestFit="1" customWidth="1"/>
    <col min="6958" max="6958" width="16.140625" style="154" bestFit="1" customWidth="1"/>
    <col min="6959" max="6959" width="9.42578125" style="154" bestFit="1" customWidth="1"/>
    <col min="6960" max="6960" width="10.85546875" style="154" bestFit="1" customWidth="1"/>
    <col min="6961" max="6961" width="10.85546875" style="154" customWidth="1"/>
    <col min="6962" max="6962" width="12.42578125" style="154" customWidth="1"/>
    <col min="6963" max="7168" width="13.140625" style="154"/>
    <col min="7169" max="7169" width="17.140625" style="154" bestFit="1" customWidth="1"/>
    <col min="7170" max="7170" width="13.140625" style="154" customWidth="1"/>
    <col min="7171" max="7173" width="13.140625" style="154" bestFit="1" customWidth="1"/>
    <col min="7174" max="7174" width="10.85546875" style="154" bestFit="1" customWidth="1"/>
    <col min="7175" max="7175" width="13.140625" style="154" bestFit="1" customWidth="1"/>
    <col min="7176" max="7180" width="10.85546875" style="154" bestFit="1" customWidth="1"/>
    <col min="7181" max="7182" width="11.42578125" style="154" bestFit="1" customWidth="1"/>
    <col min="7183" max="7183" width="10.85546875" style="154" bestFit="1" customWidth="1"/>
    <col min="7184" max="7187" width="11.42578125" style="154" bestFit="1" customWidth="1"/>
    <col min="7188" max="7188" width="10.85546875" style="154" bestFit="1" customWidth="1"/>
    <col min="7189" max="7189" width="11.42578125" style="154" bestFit="1" customWidth="1"/>
    <col min="7190" max="7190" width="10.85546875" style="154" bestFit="1" customWidth="1"/>
    <col min="7191" max="7191" width="11.42578125" style="154" bestFit="1" customWidth="1"/>
    <col min="7192" max="7193" width="10.85546875" style="154" bestFit="1" customWidth="1"/>
    <col min="7194" max="7194" width="14.28515625" style="154" bestFit="1" customWidth="1"/>
    <col min="7195" max="7196" width="14.42578125" style="154" bestFit="1" customWidth="1"/>
    <col min="7197" max="7197" width="11.42578125" style="154" bestFit="1" customWidth="1"/>
    <col min="7198" max="7199" width="10.85546875" style="154" bestFit="1" customWidth="1"/>
    <col min="7200" max="7200" width="11.42578125" style="154" bestFit="1" customWidth="1"/>
    <col min="7201" max="7201" width="13.85546875" style="154" bestFit="1" customWidth="1"/>
    <col min="7202" max="7202" width="12.140625" style="154" bestFit="1" customWidth="1"/>
    <col min="7203" max="7203" width="10.85546875" style="154" bestFit="1" customWidth="1"/>
    <col min="7204" max="7204" width="11.42578125" style="154" bestFit="1" customWidth="1"/>
    <col min="7205" max="7206" width="10.85546875" style="154" bestFit="1" customWidth="1"/>
    <col min="7207" max="7207" width="14" style="154" bestFit="1" customWidth="1"/>
    <col min="7208" max="7208" width="10.85546875" style="154" bestFit="1" customWidth="1"/>
    <col min="7209" max="7209" width="8.42578125" style="154" bestFit="1" customWidth="1"/>
    <col min="7210" max="7210" width="11.140625" style="154" bestFit="1" customWidth="1"/>
    <col min="7211" max="7211" width="11.42578125" style="154" bestFit="1" customWidth="1"/>
    <col min="7212" max="7212" width="11.140625" style="154" bestFit="1" customWidth="1"/>
    <col min="7213" max="7213" width="11.7109375" style="154" bestFit="1" customWidth="1"/>
    <col min="7214" max="7214" width="16.140625" style="154" bestFit="1" customWidth="1"/>
    <col min="7215" max="7215" width="9.42578125" style="154" bestFit="1" customWidth="1"/>
    <col min="7216" max="7216" width="10.85546875" style="154" bestFit="1" customWidth="1"/>
    <col min="7217" max="7217" width="10.85546875" style="154" customWidth="1"/>
    <col min="7218" max="7218" width="12.42578125" style="154" customWidth="1"/>
    <col min="7219" max="7424" width="13.140625" style="154"/>
    <col min="7425" max="7425" width="17.140625" style="154" bestFit="1" customWidth="1"/>
    <col min="7426" max="7426" width="13.140625" style="154" customWidth="1"/>
    <col min="7427" max="7429" width="13.140625" style="154" bestFit="1" customWidth="1"/>
    <col min="7430" max="7430" width="10.85546875" style="154" bestFit="1" customWidth="1"/>
    <col min="7431" max="7431" width="13.140625" style="154" bestFit="1" customWidth="1"/>
    <col min="7432" max="7436" width="10.85546875" style="154" bestFit="1" customWidth="1"/>
    <col min="7437" max="7438" width="11.42578125" style="154" bestFit="1" customWidth="1"/>
    <col min="7439" max="7439" width="10.85546875" style="154" bestFit="1" customWidth="1"/>
    <col min="7440" max="7443" width="11.42578125" style="154" bestFit="1" customWidth="1"/>
    <col min="7444" max="7444" width="10.85546875" style="154" bestFit="1" customWidth="1"/>
    <col min="7445" max="7445" width="11.42578125" style="154" bestFit="1" customWidth="1"/>
    <col min="7446" max="7446" width="10.85546875" style="154" bestFit="1" customWidth="1"/>
    <col min="7447" max="7447" width="11.42578125" style="154" bestFit="1" customWidth="1"/>
    <col min="7448" max="7449" width="10.85546875" style="154" bestFit="1" customWidth="1"/>
    <col min="7450" max="7450" width="14.28515625" style="154" bestFit="1" customWidth="1"/>
    <col min="7451" max="7452" width="14.42578125" style="154" bestFit="1" customWidth="1"/>
    <col min="7453" max="7453" width="11.42578125" style="154" bestFit="1" customWidth="1"/>
    <col min="7454" max="7455" width="10.85546875" style="154" bestFit="1" customWidth="1"/>
    <col min="7456" max="7456" width="11.42578125" style="154" bestFit="1" customWidth="1"/>
    <col min="7457" max="7457" width="13.85546875" style="154" bestFit="1" customWidth="1"/>
    <col min="7458" max="7458" width="12.140625" style="154" bestFit="1" customWidth="1"/>
    <col min="7459" max="7459" width="10.85546875" style="154" bestFit="1" customWidth="1"/>
    <col min="7460" max="7460" width="11.42578125" style="154" bestFit="1" customWidth="1"/>
    <col min="7461" max="7462" width="10.85546875" style="154" bestFit="1" customWidth="1"/>
    <col min="7463" max="7463" width="14" style="154" bestFit="1" customWidth="1"/>
    <col min="7464" max="7464" width="10.85546875" style="154" bestFit="1" customWidth="1"/>
    <col min="7465" max="7465" width="8.42578125" style="154" bestFit="1" customWidth="1"/>
    <col min="7466" max="7466" width="11.140625" style="154" bestFit="1" customWidth="1"/>
    <col min="7467" max="7467" width="11.42578125" style="154" bestFit="1" customWidth="1"/>
    <col min="7468" max="7468" width="11.140625" style="154" bestFit="1" customWidth="1"/>
    <col min="7469" max="7469" width="11.7109375" style="154" bestFit="1" customWidth="1"/>
    <col min="7470" max="7470" width="16.140625" style="154" bestFit="1" customWidth="1"/>
    <col min="7471" max="7471" width="9.42578125" style="154" bestFit="1" customWidth="1"/>
    <col min="7472" max="7472" width="10.85546875" style="154" bestFit="1" customWidth="1"/>
    <col min="7473" max="7473" width="10.85546875" style="154" customWidth="1"/>
    <col min="7474" max="7474" width="12.42578125" style="154" customWidth="1"/>
    <col min="7475" max="7680" width="13.140625" style="154"/>
    <col min="7681" max="7681" width="17.140625" style="154" bestFit="1" customWidth="1"/>
    <col min="7682" max="7682" width="13.140625" style="154" customWidth="1"/>
    <col min="7683" max="7685" width="13.140625" style="154" bestFit="1" customWidth="1"/>
    <col min="7686" max="7686" width="10.85546875" style="154" bestFit="1" customWidth="1"/>
    <col min="7687" max="7687" width="13.140625" style="154" bestFit="1" customWidth="1"/>
    <col min="7688" max="7692" width="10.85546875" style="154" bestFit="1" customWidth="1"/>
    <col min="7693" max="7694" width="11.42578125" style="154" bestFit="1" customWidth="1"/>
    <col min="7695" max="7695" width="10.85546875" style="154" bestFit="1" customWidth="1"/>
    <col min="7696" max="7699" width="11.42578125" style="154" bestFit="1" customWidth="1"/>
    <col min="7700" max="7700" width="10.85546875" style="154" bestFit="1" customWidth="1"/>
    <col min="7701" max="7701" width="11.42578125" style="154" bestFit="1" customWidth="1"/>
    <col min="7702" max="7702" width="10.85546875" style="154" bestFit="1" customWidth="1"/>
    <col min="7703" max="7703" width="11.42578125" style="154" bestFit="1" customWidth="1"/>
    <col min="7704" max="7705" width="10.85546875" style="154" bestFit="1" customWidth="1"/>
    <col min="7706" max="7706" width="14.28515625" style="154" bestFit="1" customWidth="1"/>
    <col min="7707" max="7708" width="14.42578125" style="154" bestFit="1" customWidth="1"/>
    <col min="7709" max="7709" width="11.42578125" style="154" bestFit="1" customWidth="1"/>
    <col min="7710" max="7711" width="10.85546875" style="154" bestFit="1" customWidth="1"/>
    <col min="7712" max="7712" width="11.42578125" style="154" bestFit="1" customWidth="1"/>
    <col min="7713" max="7713" width="13.85546875" style="154" bestFit="1" customWidth="1"/>
    <col min="7714" max="7714" width="12.140625" style="154" bestFit="1" customWidth="1"/>
    <col min="7715" max="7715" width="10.85546875" style="154" bestFit="1" customWidth="1"/>
    <col min="7716" max="7716" width="11.42578125" style="154" bestFit="1" customWidth="1"/>
    <col min="7717" max="7718" width="10.85546875" style="154" bestFit="1" customWidth="1"/>
    <col min="7719" max="7719" width="14" style="154" bestFit="1" customWidth="1"/>
    <col min="7720" max="7720" width="10.85546875" style="154" bestFit="1" customWidth="1"/>
    <col min="7721" max="7721" width="8.42578125" style="154" bestFit="1" customWidth="1"/>
    <col min="7722" max="7722" width="11.140625" style="154" bestFit="1" customWidth="1"/>
    <col min="7723" max="7723" width="11.42578125" style="154" bestFit="1" customWidth="1"/>
    <col min="7724" max="7724" width="11.140625" style="154" bestFit="1" customWidth="1"/>
    <col min="7725" max="7725" width="11.7109375" style="154" bestFit="1" customWidth="1"/>
    <col min="7726" max="7726" width="16.140625" style="154" bestFit="1" customWidth="1"/>
    <col min="7727" max="7727" width="9.42578125" style="154" bestFit="1" customWidth="1"/>
    <col min="7728" max="7728" width="10.85546875" style="154" bestFit="1" customWidth="1"/>
    <col min="7729" max="7729" width="10.85546875" style="154" customWidth="1"/>
    <col min="7730" max="7730" width="12.42578125" style="154" customWidth="1"/>
    <col min="7731" max="7936" width="13.140625" style="154"/>
    <col min="7937" max="7937" width="17.140625" style="154" bestFit="1" customWidth="1"/>
    <col min="7938" max="7938" width="13.140625" style="154" customWidth="1"/>
    <col min="7939" max="7941" width="13.140625" style="154" bestFit="1" customWidth="1"/>
    <col min="7942" max="7942" width="10.85546875" style="154" bestFit="1" customWidth="1"/>
    <col min="7943" max="7943" width="13.140625" style="154" bestFit="1" customWidth="1"/>
    <col min="7944" max="7948" width="10.85546875" style="154" bestFit="1" customWidth="1"/>
    <col min="7949" max="7950" width="11.42578125" style="154" bestFit="1" customWidth="1"/>
    <col min="7951" max="7951" width="10.85546875" style="154" bestFit="1" customWidth="1"/>
    <col min="7952" max="7955" width="11.42578125" style="154" bestFit="1" customWidth="1"/>
    <col min="7956" max="7956" width="10.85546875" style="154" bestFit="1" customWidth="1"/>
    <col min="7957" max="7957" width="11.42578125" style="154" bestFit="1" customWidth="1"/>
    <col min="7958" max="7958" width="10.85546875" style="154" bestFit="1" customWidth="1"/>
    <col min="7959" max="7959" width="11.42578125" style="154" bestFit="1" customWidth="1"/>
    <col min="7960" max="7961" width="10.85546875" style="154" bestFit="1" customWidth="1"/>
    <col min="7962" max="7962" width="14.28515625" style="154" bestFit="1" customWidth="1"/>
    <col min="7963" max="7964" width="14.42578125" style="154" bestFit="1" customWidth="1"/>
    <col min="7965" max="7965" width="11.42578125" style="154" bestFit="1" customWidth="1"/>
    <col min="7966" max="7967" width="10.85546875" style="154" bestFit="1" customWidth="1"/>
    <col min="7968" max="7968" width="11.42578125" style="154" bestFit="1" customWidth="1"/>
    <col min="7969" max="7969" width="13.85546875" style="154" bestFit="1" customWidth="1"/>
    <col min="7970" max="7970" width="12.140625" style="154" bestFit="1" customWidth="1"/>
    <col min="7971" max="7971" width="10.85546875" style="154" bestFit="1" customWidth="1"/>
    <col min="7972" max="7972" width="11.42578125" style="154" bestFit="1" customWidth="1"/>
    <col min="7973" max="7974" width="10.85546875" style="154" bestFit="1" customWidth="1"/>
    <col min="7975" max="7975" width="14" style="154" bestFit="1" customWidth="1"/>
    <col min="7976" max="7976" width="10.85546875" style="154" bestFit="1" customWidth="1"/>
    <col min="7977" max="7977" width="8.42578125" style="154" bestFit="1" customWidth="1"/>
    <col min="7978" max="7978" width="11.140625" style="154" bestFit="1" customWidth="1"/>
    <col min="7979" max="7979" width="11.42578125" style="154" bestFit="1" customWidth="1"/>
    <col min="7980" max="7980" width="11.140625" style="154" bestFit="1" customWidth="1"/>
    <col min="7981" max="7981" width="11.7109375" style="154" bestFit="1" customWidth="1"/>
    <col min="7982" max="7982" width="16.140625" style="154" bestFit="1" customWidth="1"/>
    <col min="7983" max="7983" width="9.42578125" style="154" bestFit="1" customWidth="1"/>
    <col min="7984" max="7984" width="10.85546875" style="154" bestFit="1" customWidth="1"/>
    <col min="7985" max="7985" width="10.85546875" style="154" customWidth="1"/>
    <col min="7986" max="7986" width="12.42578125" style="154" customWidth="1"/>
    <col min="7987" max="8192" width="13.140625" style="154"/>
    <col min="8193" max="8193" width="17.140625" style="154" bestFit="1" customWidth="1"/>
    <col min="8194" max="8194" width="13.140625" style="154" customWidth="1"/>
    <col min="8195" max="8197" width="13.140625" style="154" bestFit="1" customWidth="1"/>
    <col min="8198" max="8198" width="10.85546875" style="154" bestFit="1" customWidth="1"/>
    <col min="8199" max="8199" width="13.140625" style="154" bestFit="1" customWidth="1"/>
    <col min="8200" max="8204" width="10.85546875" style="154" bestFit="1" customWidth="1"/>
    <col min="8205" max="8206" width="11.42578125" style="154" bestFit="1" customWidth="1"/>
    <col min="8207" max="8207" width="10.85546875" style="154" bestFit="1" customWidth="1"/>
    <col min="8208" max="8211" width="11.42578125" style="154" bestFit="1" customWidth="1"/>
    <col min="8212" max="8212" width="10.85546875" style="154" bestFit="1" customWidth="1"/>
    <col min="8213" max="8213" width="11.42578125" style="154" bestFit="1" customWidth="1"/>
    <col min="8214" max="8214" width="10.85546875" style="154" bestFit="1" customWidth="1"/>
    <col min="8215" max="8215" width="11.42578125" style="154" bestFit="1" customWidth="1"/>
    <col min="8216" max="8217" width="10.85546875" style="154" bestFit="1" customWidth="1"/>
    <col min="8218" max="8218" width="14.28515625" style="154" bestFit="1" customWidth="1"/>
    <col min="8219" max="8220" width="14.42578125" style="154" bestFit="1" customWidth="1"/>
    <col min="8221" max="8221" width="11.42578125" style="154" bestFit="1" customWidth="1"/>
    <col min="8222" max="8223" width="10.85546875" style="154" bestFit="1" customWidth="1"/>
    <col min="8224" max="8224" width="11.42578125" style="154" bestFit="1" customWidth="1"/>
    <col min="8225" max="8225" width="13.85546875" style="154" bestFit="1" customWidth="1"/>
    <col min="8226" max="8226" width="12.140625" style="154" bestFit="1" customWidth="1"/>
    <col min="8227" max="8227" width="10.85546875" style="154" bestFit="1" customWidth="1"/>
    <col min="8228" max="8228" width="11.42578125" style="154" bestFit="1" customWidth="1"/>
    <col min="8229" max="8230" width="10.85546875" style="154" bestFit="1" customWidth="1"/>
    <col min="8231" max="8231" width="14" style="154" bestFit="1" customWidth="1"/>
    <col min="8232" max="8232" width="10.85546875" style="154" bestFit="1" customWidth="1"/>
    <col min="8233" max="8233" width="8.42578125" style="154" bestFit="1" customWidth="1"/>
    <col min="8234" max="8234" width="11.140625" style="154" bestFit="1" customWidth="1"/>
    <col min="8235" max="8235" width="11.42578125" style="154" bestFit="1" customWidth="1"/>
    <col min="8236" max="8236" width="11.140625" style="154" bestFit="1" customWidth="1"/>
    <col min="8237" max="8237" width="11.7109375" style="154" bestFit="1" customWidth="1"/>
    <col min="8238" max="8238" width="16.140625" style="154" bestFit="1" customWidth="1"/>
    <col min="8239" max="8239" width="9.42578125" style="154" bestFit="1" customWidth="1"/>
    <col min="8240" max="8240" width="10.85546875" style="154" bestFit="1" customWidth="1"/>
    <col min="8241" max="8241" width="10.85546875" style="154" customWidth="1"/>
    <col min="8242" max="8242" width="12.42578125" style="154" customWidth="1"/>
    <col min="8243" max="8448" width="13.140625" style="154"/>
    <col min="8449" max="8449" width="17.140625" style="154" bestFit="1" customWidth="1"/>
    <col min="8450" max="8450" width="13.140625" style="154" customWidth="1"/>
    <col min="8451" max="8453" width="13.140625" style="154" bestFit="1" customWidth="1"/>
    <col min="8454" max="8454" width="10.85546875" style="154" bestFit="1" customWidth="1"/>
    <col min="8455" max="8455" width="13.140625" style="154" bestFit="1" customWidth="1"/>
    <col min="8456" max="8460" width="10.85546875" style="154" bestFit="1" customWidth="1"/>
    <col min="8461" max="8462" width="11.42578125" style="154" bestFit="1" customWidth="1"/>
    <col min="8463" max="8463" width="10.85546875" style="154" bestFit="1" customWidth="1"/>
    <col min="8464" max="8467" width="11.42578125" style="154" bestFit="1" customWidth="1"/>
    <col min="8468" max="8468" width="10.85546875" style="154" bestFit="1" customWidth="1"/>
    <col min="8469" max="8469" width="11.42578125" style="154" bestFit="1" customWidth="1"/>
    <col min="8470" max="8470" width="10.85546875" style="154" bestFit="1" customWidth="1"/>
    <col min="8471" max="8471" width="11.42578125" style="154" bestFit="1" customWidth="1"/>
    <col min="8472" max="8473" width="10.85546875" style="154" bestFit="1" customWidth="1"/>
    <col min="8474" max="8474" width="14.28515625" style="154" bestFit="1" customWidth="1"/>
    <col min="8475" max="8476" width="14.42578125" style="154" bestFit="1" customWidth="1"/>
    <col min="8477" max="8477" width="11.42578125" style="154" bestFit="1" customWidth="1"/>
    <col min="8478" max="8479" width="10.85546875" style="154" bestFit="1" customWidth="1"/>
    <col min="8480" max="8480" width="11.42578125" style="154" bestFit="1" customWidth="1"/>
    <col min="8481" max="8481" width="13.85546875" style="154" bestFit="1" customWidth="1"/>
    <col min="8482" max="8482" width="12.140625" style="154" bestFit="1" customWidth="1"/>
    <col min="8483" max="8483" width="10.85546875" style="154" bestFit="1" customWidth="1"/>
    <col min="8484" max="8484" width="11.42578125" style="154" bestFit="1" customWidth="1"/>
    <col min="8485" max="8486" width="10.85546875" style="154" bestFit="1" customWidth="1"/>
    <col min="8487" max="8487" width="14" style="154" bestFit="1" customWidth="1"/>
    <col min="8488" max="8488" width="10.85546875" style="154" bestFit="1" customWidth="1"/>
    <col min="8489" max="8489" width="8.42578125" style="154" bestFit="1" customWidth="1"/>
    <col min="8490" max="8490" width="11.140625" style="154" bestFit="1" customWidth="1"/>
    <col min="8491" max="8491" width="11.42578125" style="154" bestFit="1" customWidth="1"/>
    <col min="8492" max="8492" width="11.140625" style="154" bestFit="1" customWidth="1"/>
    <col min="8493" max="8493" width="11.7109375" style="154" bestFit="1" customWidth="1"/>
    <col min="8494" max="8494" width="16.140625" style="154" bestFit="1" customWidth="1"/>
    <col min="8495" max="8495" width="9.42578125" style="154" bestFit="1" customWidth="1"/>
    <col min="8496" max="8496" width="10.85546875" style="154" bestFit="1" customWidth="1"/>
    <col min="8497" max="8497" width="10.85546875" style="154" customWidth="1"/>
    <col min="8498" max="8498" width="12.42578125" style="154" customWidth="1"/>
    <col min="8499" max="8704" width="13.140625" style="154"/>
    <col min="8705" max="8705" width="17.140625" style="154" bestFit="1" customWidth="1"/>
    <col min="8706" max="8706" width="13.140625" style="154" customWidth="1"/>
    <col min="8707" max="8709" width="13.140625" style="154" bestFit="1" customWidth="1"/>
    <col min="8710" max="8710" width="10.85546875" style="154" bestFit="1" customWidth="1"/>
    <col min="8711" max="8711" width="13.140625" style="154" bestFit="1" customWidth="1"/>
    <col min="8712" max="8716" width="10.85546875" style="154" bestFit="1" customWidth="1"/>
    <col min="8717" max="8718" width="11.42578125" style="154" bestFit="1" customWidth="1"/>
    <col min="8719" max="8719" width="10.85546875" style="154" bestFit="1" customWidth="1"/>
    <col min="8720" max="8723" width="11.42578125" style="154" bestFit="1" customWidth="1"/>
    <col min="8724" max="8724" width="10.85546875" style="154" bestFit="1" customWidth="1"/>
    <col min="8725" max="8725" width="11.42578125" style="154" bestFit="1" customWidth="1"/>
    <col min="8726" max="8726" width="10.85546875" style="154" bestFit="1" customWidth="1"/>
    <col min="8727" max="8727" width="11.42578125" style="154" bestFit="1" customWidth="1"/>
    <col min="8728" max="8729" width="10.85546875" style="154" bestFit="1" customWidth="1"/>
    <col min="8730" max="8730" width="14.28515625" style="154" bestFit="1" customWidth="1"/>
    <col min="8731" max="8732" width="14.42578125" style="154" bestFit="1" customWidth="1"/>
    <col min="8733" max="8733" width="11.42578125" style="154" bestFit="1" customWidth="1"/>
    <col min="8734" max="8735" width="10.85546875" style="154" bestFit="1" customWidth="1"/>
    <col min="8736" max="8736" width="11.42578125" style="154" bestFit="1" customWidth="1"/>
    <col min="8737" max="8737" width="13.85546875" style="154" bestFit="1" customWidth="1"/>
    <col min="8738" max="8738" width="12.140625" style="154" bestFit="1" customWidth="1"/>
    <col min="8739" max="8739" width="10.85546875" style="154" bestFit="1" customWidth="1"/>
    <col min="8740" max="8740" width="11.42578125" style="154" bestFit="1" customWidth="1"/>
    <col min="8741" max="8742" width="10.85546875" style="154" bestFit="1" customWidth="1"/>
    <col min="8743" max="8743" width="14" style="154" bestFit="1" customWidth="1"/>
    <col min="8744" max="8744" width="10.85546875" style="154" bestFit="1" customWidth="1"/>
    <col min="8745" max="8745" width="8.42578125" style="154" bestFit="1" customWidth="1"/>
    <col min="8746" max="8746" width="11.140625" style="154" bestFit="1" customWidth="1"/>
    <col min="8747" max="8747" width="11.42578125" style="154" bestFit="1" customWidth="1"/>
    <col min="8748" max="8748" width="11.140625" style="154" bestFit="1" customWidth="1"/>
    <col min="8749" max="8749" width="11.7109375" style="154" bestFit="1" customWidth="1"/>
    <col min="8750" max="8750" width="16.140625" style="154" bestFit="1" customWidth="1"/>
    <col min="8751" max="8751" width="9.42578125" style="154" bestFit="1" customWidth="1"/>
    <col min="8752" max="8752" width="10.85546875" style="154" bestFit="1" customWidth="1"/>
    <col min="8753" max="8753" width="10.85546875" style="154" customWidth="1"/>
    <col min="8754" max="8754" width="12.42578125" style="154" customWidth="1"/>
    <col min="8755" max="8960" width="13.140625" style="154"/>
    <col min="8961" max="8961" width="17.140625" style="154" bestFit="1" customWidth="1"/>
    <col min="8962" max="8962" width="13.140625" style="154" customWidth="1"/>
    <col min="8963" max="8965" width="13.140625" style="154" bestFit="1" customWidth="1"/>
    <col min="8966" max="8966" width="10.85546875" style="154" bestFit="1" customWidth="1"/>
    <col min="8967" max="8967" width="13.140625" style="154" bestFit="1" customWidth="1"/>
    <col min="8968" max="8972" width="10.85546875" style="154" bestFit="1" customWidth="1"/>
    <col min="8973" max="8974" width="11.42578125" style="154" bestFit="1" customWidth="1"/>
    <col min="8975" max="8975" width="10.85546875" style="154" bestFit="1" customWidth="1"/>
    <col min="8976" max="8979" width="11.42578125" style="154" bestFit="1" customWidth="1"/>
    <col min="8980" max="8980" width="10.85546875" style="154" bestFit="1" customWidth="1"/>
    <col min="8981" max="8981" width="11.42578125" style="154" bestFit="1" customWidth="1"/>
    <col min="8982" max="8982" width="10.85546875" style="154" bestFit="1" customWidth="1"/>
    <col min="8983" max="8983" width="11.42578125" style="154" bestFit="1" customWidth="1"/>
    <col min="8984" max="8985" width="10.85546875" style="154" bestFit="1" customWidth="1"/>
    <col min="8986" max="8986" width="14.28515625" style="154" bestFit="1" customWidth="1"/>
    <col min="8987" max="8988" width="14.42578125" style="154" bestFit="1" customWidth="1"/>
    <col min="8989" max="8989" width="11.42578125" style="154" bestFit="1" customWidth="1"/>
    <col min="8990" max="8991" width="10.85546875" style="154" bestFit="1" customWidth="1"/>
    <col min="8992" max="8992" width="11.42578125" style="154" bestFit="1" customWidth="1"/>
    <col min="8993" max="8993" width="13.85546875" style="154" bestFit="1" customWidth="1"/>
    <col min="8994" max="8994" width="12.140625" style="154" bestFit="1" customWidth="1"/>
    <col min="8995" max="8995" width="10.85546875" style="154" bestFit="1" customWidth="1"/>
    <col min="8996" max="8996" width="11.42578125" style="154" bestFit="1" customWidth="1"/>
    <col min="8997" max="8998" width="10.85546875" style="154" bestFit="1" customWidth="1"/>
    <col min="8999" max="8999" width="14" style="154" bestFit="1" customWidth="1"/>
    <col min="9000" max="9000" width="10.85546875" style="154" bestFit="1" customWidth="1"/>
    <col min="9001" max="9001" width="8.42578125" style="154" bestFit="1" customWidth="1"/>
    <col min="9002" max="9002" width="11.140625" style="154" bestFit="1" customWidth="1"/>
    <col min="9003" max="9003" width="11.42578125" style="154" bestFit="1" customWidth="1"/>
    <col min="9004" max="9004" width="11.140625" style="154" bestFit="1" customWidth="1"/>
    <col min="9005" max="9005" width="11.7109375" style="154" bestFit="1" customWidth="1"/>
    <col min="9006" max="9006" width="16.140625" style="154" bestFit="1" customWidth="1"/>
    <col min="9007" max="9007" width="9.42578125" style="154" bestFit="1" customWidth="1"/>
    <col min="9008" max="9008" width="10.85546875" style="154" bestFit="1" customWidth="1"/>
    <col min="9009" max="9009" width="10.85546875" style="154" customWidth="1"/>
    <col min="9010" max="9010" width="12.42578125" style="154" customWidth="1"/>
    <col min="9011" max="9216" width="13.140625" style="154"/>
    <col min="9217" max="9217" width="17.140625" style="154" bestFit="1" customWidth="1"/>
    <col min="9218" max="9218" width="13.140625" style="154" customWidth="1"/>
    <col min="9219" max="9221" width="13.140625" style="154" bestFit="1" customWidth="1"/>
    <col min="9222" max="9222" width="10.85546875" style="154" bestFit="1" customWidth="1"/>
    <col min="9223" max="9223" width="13.140625" style="154" bestFit="1" customWidth="1"/>
    <col min="9224" max="9228" width="10.85546875" style="154" bestFit="1" customWidth="1"/>
    <col min="9229" max="9230" width="11.42578125" style="154" bestFit="1" customWidth="1"/>
    <col min="9231" max="9231" width="10.85546875" style="154" bestFit="1" customWidth="1"/>
    <col min="9232" max="9235" width="11.42578125" style="154" bestFit="1" customWidth="1"/>
    <col min="9236" max="9236" width="10.85546875" style="154" bestFit="1" customWidth="1"/>
    <col min="9237" max="9237" width="11.42578125" style="154" bestFit="1" customWidth="1"/>
    <col min="9238" max="9238" width="10.85546875" style="154" bestFit="1" customWidth="1"/>
    <col min="9239" max="9239" width="11.42578125" style="154" bestFit="1" customWidth="1"/>
    <col min="9240" max="9241" width="10.85546875" style="154" bestFit="1" customWidth="1"/>
    <col min="9242" max="9242" width="14.28515625" style="154" bestFit="1" customWidth="1"/>
    <col min="9243" max="9244" width="14.42578125" style="154" bestFit="1" customWidth="1"/>
    <col min="9245" max="9245" width="11.42578125" style="154" bestFit="1" customWidth="1"/>
    <col min="9246" max="9247" width="10.85546875" style="154" bestFit="1" customWidth="1"/>
    <col min="9248" max="9248" width="11.42578125" style="154" bestFit="1" customWidth="1"/>
    <col min="9249" max="9249" width="13.85546875" style="154" bestFit="1" customWidth="1"/>
    <col min="9250" max="9250" width="12.140625" style="154" bestFit="1" customWidth="1"/>
    <col min="9251" max="9251" width="10.85546875" style="154" bestFit="1" customWidth="1"/>
    <col min="9252" max="9252" width="11.42578125" style="154" bestFit="1" customWidth="1"/>
    <col min="9253" max="9254" width="10.85546875" style="154" bestFit="1" customWidth="1"/>
    <col min="9255" max="9255" width="14" style="154" bestFit="1" customWidth="1"/>
    <col min="9256" max="9256" width="10.85546875" style="154" bestFit="1" customWidth="1"/>
    <col min="9257" max="9257" width="8.42578125" style="154" bestFit="1" customWidth="1"/>
    <col min="9258" max="9258" width="11.140625" style="154" bestFit="1" customWidth="1"/>
    <col min="9259" max="9259" width="11.42578125" style="154" bestFit="1" customWidth="1"/>
    <col min="9260" max="9260" width="11.140625" style="154" bestFit="1" customWidth="1"/>
    <col min="9261" max="9261" width="11.7109375" style="154" bestFit="1" customWidth="1"/>
    <col min="9262" max="9262" width="16.140625" style="154" bestFit="1" customWidth="1"/>
    <col min="9263" max="9263" width="9.42578125" style="154" bestFit="1" customWidth="1"/>
    <col min="9264" max="9264" width="10.85546875" style="154" bestFit="1" customWidth="1"/>
    <col min="9265" max="9265" width="10.85546875" style="154" customWidth="1"/>
    <col min="9266" max="9266" width="12.42578125" style="154" customWidth="1"/>
    <col min="9267" max="9472" width="13.140625" style="154"/>
    <col min="9473" max="9473" width="17.140625" style="154" bestFit="1" customWidth="1"/>
    <col min="9474" max="9474" width="13.140625" style="154" customWidth="1"/>
    <col min="9475" max="9477" width="13.140625" style="154" bestFit="1" customWidth="1"/>
    <col min="9478" max="9478" width="10.85546875" style="154" bestFit="1" customWidth="1"/>
    <col min="9479" max="9479" width="13.140625" style="154" bestFit="1" customWidth="1"/>
    <col min="9480" max="9484" width="10.85546875" style="154" bestFit="1" customWidth="1"/>
    <col min="9485" max="9486" width="11.42578125" style="154" bestFit="1" customWidth="1"/>
    <col min="9487" max="9487" width="10.85546875" style="154" bestFit="1" customWidth="1"/>
    <col min="9488" max="9491" width="11.42578125" style="154" bestFit="1" customWidth="1"/>
    <col min="9492" max="9492" width="10.85546875" style="154" bestFit="1" customWidth="1"/>
    <col min="9493" max="9493" width="11.42578125" style="154" bestFit="1" customWidth="1"/>
    <col min="9494" max="9494" width="10.85546875" style="154" bestFit="1" customWidth="1"/>
    <col min="9495" max="9495" width="11.42578125" style="154" bestFit="1" customWidth="1"/>
    <col min="9496" max="9497" width="10.85546875" style="154" bestFit="1" customWidth="1"/>
    <col min="9498" max="9498" width="14.28515625" style="154" bestFit="1" customWidth="1"/>
    <col min="9499" max="9500" width="14.42578125" style="154" bestFit="1" customWidth="1"/>
    <col min="9501" max="9501" width="11.42578125" style="154" bestFit="1" customWidth="1"/>
    <col min="9502" max="9503" width="10.85546875" style="154" bestFit="1" customWidth="1"/>
    <col min="9504" max="9504" width="11.42578125" style="154" bestFit="1" customWidth="1"/>
    <col min="9505" max="9505" width="13.85546875" style="154" bestFit="1" customWidth="1"/>
    <col min="9506" max="9506" width="12.140625" style="154" bestFit="1" customWidth="1"/>
    <col min="9507" max="9507" width="10.85546875" style="154" bestFit="1" customWidth="1"/>
    <col min="9508" max="9508" width="11.42578125" style="154" bestFit="1" customWidth="1"/>
    <col min="9509" max="9510" width="10.85546875" style="154" bestFit="1" customWidth="1"/>
    <col min="9511" max="9511" width="14" style="154" bestFit="1" customWidth="1"/>
    <col min="9512" max="9512" width="10.85546875" style="154" bestFit="1" customWidth="1"/>
    <col min="9513" max="9513" width="8.42578125" style="154" bestFit="1" customWidth="1"/>
    <col min="9514" max="9514" width="11.140625" style="154" bestFit="1" customWidth="1"/>
    <col min="9515" max="9515" width="11.42578125" style="154" bestFit="1" customWidth="1"/>
    <col min="9516" max="9516" width="11.140625" style="154" bestFit="1" customWidth="1"/>
    <col min="9517" max="9517" width="11.7109375" style="154" bestFit="1" customWidth="1"/>
    <col min="9518" max="9518" width="16.140625" style="154" bestFit="1" customWidth="1"/>
    <col min="9519" max="9519" width="9.42578125" style="154" bestFit="1" customWidth="1"/>
    <col min="9520" max="9520" width="10.85546875" style="154" bestFit="1" customWidth="1"/>
    <col min="9521" max="9521" width="10.85546875" style="154" customWidth="1"/>
    <col min="9522" max="9522" width="12.42578125" style="154" customWidth="1"/>
    <col min="9523" max="9728" width="13.140625" style="154"/>
    <col min="9729" max="9729" width="17.140625" style="154" bestFit="1" customWidth="1"/>
    <col min="9730" max="9730" width="13.140625" style="154" customWidth="1"/>
    <col min="9731" max="9733" width="13.140625" style="154" bestFit="1" customWidth="1"/>
    <col min="9734" max="9734" width="10.85546875" style="154" bestFit="1" customWidth="1"/>
    <col min="9735" max="9735" width="13.140625" style="154" bestFit="1" customWidth="1"/>
    <col min="9736" max="9740" width="10.85546875" style="154" bestFit="1" customWidth="1"/>
    <col min="9741" max="9742" width="11.42578125" style="154" bestFit="1" customWidth="1"/>
    <col min="9743" max="9743" width="10.85546875" style="154" bestFit="1" customWidth="1"/>
    <col min="9744" max="9747" width="11.42578125" style="154" bestFit="1" customWidth="1"/>
    <col min="9748" max="9748" width="10.85546875" style="154" bestFit="1" customWidth="1"/>
    <col min="9749" max="9749" width="11.42578125" style="154" bestFit="1" customWidth="1"/>
    <col min="9750" max="9750" width="10.85546875" style="154" bestFit="1" customWidth="1"/>
    <col min="9751" max="9751" width="11.42578125" style="154" bestFit="1" customWidth="1"/>
    <col min="9752" max="9753" width="10.85546875" style="154" bestFit="1" customWidth="1"/>
    <col min="9754" max="9754" width="14.28515625" style="154" bestFit="1" customWidth="1"/>
    <col min="9755" max="9756" width="14.42578125" style="154" bestFit="1" customWidth="1"/>
    <col min="9757" max="9757" width="11.42578125" style="154" bestFit="1" customWidth="1"/>
    <col min="9758" max="9759" width="10.85546875" style="154" bestFit="1" customWidth="1"/>
    <col min="9760" max="9760" width="11.42578125" style="154" bestFit="1" customWidth="1"/>
    <col min="9761" max="9761" width="13.85546875" style="154" bestFit="1" customWidth="1"/>
    <col min="9762" max="9762" width="12.140625" style="154" bestFit="1" customWidth="1"/>
    <col min="9763" max="9763" width="10.85546875" style="154" bestFit="1" customWidth="1"/>
    <col min="9764" max="9764" width="11.42578125" style="154" bestFit="1" customWidth="1"/>
    <col min="9765" max="9766" width="10.85546875" style="154" bestFit="1" customWidth="1"/>
    <col min="9767" max="9767" width="14" style="154" bestFit="1" customWidth="1"/>
    <col min="9768" max="9768" width="10.85546875" style="154" bestFit="1" customWidth="1"/>
    <col min="9769" max="9769" width="8.42578125" style="154" bestFit="1" customWidth="1"/>
    <col min="9770" max="9770" width="11.140625" style="154" bestFit="1" customWidth="1"/>
    <col min="9771" max="9771" width="11.42578125" style="154" bestFit="1" customWidth="1"/>
    <col min="9772" max="9772" width="11.140625" style="154" bestFit="1" customWidth="1"/>
    <col min="9773" max="9773" width="11.7109375" style="154" bestFit="1" customWidth="1"/>
    <col min="9774" max="9774" width="16.140625" style="154" bestFit="1" customWidth="1"/>
    <col min="9775" max="9775" width="9.42578125" style="154" bestFit="1" customWidth="1"/>
    <col min="9776" max="9776" width="10.85546875" style="154" bestFit="1" customWidth="1"/>
    <col min="9777" max="9777" width="10.85546875" style="154" customWidth="1"/>
    <col min="9778" max="9778" width="12.42578125" style="154" customWidth="1"/>
    <col min="9779" max="9984" width="13.140625" style="154"/>
    <col min="9985" max="9985" width="17.140625" style="154" bestFit="1" customWidth="1"/>
    <col min="9986" max="9986" width="13.140625" style="154" customWidth="1"/>
    <col min="9987" max="9989" width="13.140625" style="154" bestFit="1" customWidth="1"/>
    <col min="9990" max="9990" width="10.85546875" style="154" bestFit="1" customWidth="1"/>
    <col min="9991" max="9991" width="13.140625" style="154" bestFit="1" customWidth="1"/>
    <col min="9992" max="9996" width="10.85546875" style="154" bestFit="1" customWidth="1"/>
    <col min="9997" max="9998" width="11.42578125" style="154" bestFit="1" customWidth="1"/>
    <col min="9999" max="9999" width="10.85546875" style="154" bestFit="1" customWidth="1"/>
    <col min="10000" max="10003" width="11.42578125" style="154" bestFit="1" customWidth="1"/>
    <col min="10004" max="10004" width="10.85546875" style="154" bestFit="1" customWidth="1"/>
    <col min="10005" max="10005" width="11.42578125" style="154" bestFit="1" customWidth="1"/>
    <col min="10006" max="10006" width="10.85546875" style="154" bestFit="1" customWidth="1"/>
    <col min="10007" max="10007" width="11.42578125" style="154" bestFit="1" customWidth="1"/>
    <col min="10008" max="10009" width="10.85546875" style="154" bestFit="1" customWidth="1"/>
    <col min="10010" max="10010" width="14.28515625" style="154" bestFit="1" customWidth="1"/>
    <col min="10011" max="10012" width="14.42578125" style="154" bestFit="1" customWidth="1"/>
    <col min="10013" max="10013" width="11.42578125" style="154" bestFit="1" customWidth="1"/>
    <col min="10014" max="10015" width="10.85546875" style="154" bestFit="1" customWidth="1"/>
    <col min="10016" max="10016" width="11.42578125" style="154" bestFit="1" customWidth="1"/>
    <col min="10017" max="10017" width="13.85546875" style="154" bestFit="1" customWidth="1"/>
    <col min="10018" max="10018" width="12.140625" style="154" bestFit="1" customWidth="1"/>
    <col min="10019" max="10019" width="10.85546875" style="154" bestFit="1" customWidth="1"/>
    <col min="10020" max="10020" width="11.42578125" style="154" bestFit="1" customWidth="1"/>
    <col min="10021" max="10022" width="10.85546875" style="154" bestFit="1" customWidth="1"/>
    <col min="10023" max="10023" width="14" style="154" bestFit="1" customWidth="1"/>
    <col min="10024" max="10024" width="10.85546875" style="154" bestFit="1" customWidth="1"/>
    <col min="10025" max="10025" width="8.42578125" style="154" bestFit="1" customWidth="1"/>
    <col min="10026" max="10026" width="11.140625" style="154" bestFit="1" customWidth="1"/>
    <col min="10027" max="10027" width="11.42578125" style="154" bestFit="1" customWidth="1"/>
    <col min="10028" max="10028" width="11.140625" style="154" bestFit="1" customWidth="1"/>
    <col min="10029" max="10029" width="11.7109375" style="154" bestFit="1" customWidth="1"/>
    <col min="10030" max="10030" width="16.140625" style="154" bestFit="1" customWidth="1"/>
    <col min="10031" max="10031" width="9.42578125" style="154" bestFit="1" customWidth="1"/>
    <col min="10032" max="10032" width="10.85546875" style="154" bestFit="1" customWidth="1"/>
    <col min="10033" max="10033" width="10.85546875" style="154" customWidth="1"/>
    <col min="10034" max="10034" width="12.42578125" style="154" customWidth="1"/>
    <col min="10035" max="10240" width="13.140625" style="154"/>
    <col min="10241" max="10241" width="17.140625" style="154" bestFit="1" customWidth="1"/>
    <col min="10242" max="10242" width="13.140625" style="154" customWidth="1"/>
    <col min="10243" max="10245" width="13.140625" style="154" bestFit="1" customWidth="1"/>
    <col min="10246" max="10246" width="10.85546875" style="154" bestFit="1" customWidth="1"/>
    <col min="10247" max="10247" width="13.140625" style="154" bestFit="1" customWidth="1"/>
    <col min="10248" max="10252" width="10.85546875" style="154" bestFit="1" customWidth="1"/>
    <col min="10253" max="10254" width="11.42578125" style="154" bestFit="1" customWidth="1"/>
    <col min="10255" max="10255" width="10.85546875" style="154" bestFit="1" customWidth="1"/>
    <col min="10256" max="10259" width="11.42578125" style="154" bestFit="1" customWidth="1"/>
    <col min="10260" max="10260" width="10.85546875" style="154" bestFit="1" customWidth="1"/>
    <col min="10261" max="10261" width="11.42578125" style="154" bestFit="1" customWidth="1"/>
    <col min="10262" max="10262" width="10.85546875" style="154" bestFit="1" customWidth="1"/>
    <col min="10263" max="10263" width="11.42578125" style="154" bestFit="1" customWidth="1"/>
    <col min="10264" max="10265" width="10.85546875" style="154" bestFit="1" customWidth="1"/>
    <col min="10266" max="10266" width="14.28515625" style="154" bestFit="1" customWidth="1"/>
    <col min="10267" max="10268" width="14.42578125" style="154" bestFit="1" customWidth="1"/>
    <col min="10269" max="10269" width="11.42578125" style="154" bestFit="1" customWidth="1"/>
    <col min="10270" max="10271" width="10.85546875" style="154" bestFit="1" customWidth="1"/>
    <col min="10272" max="10272" width="11.42578125" style="154" bestFit="1" customWidth="1"/>
    <col min="10273" max="10273" width="13.85546875" style="154" bestFit="1" customWidth="1"/>
    <col min="10274" max="10274" width="12.140625" style="154" bestFit="1" customWidth="1"/>
    <col min="10275" max="10275" width="10.85546875" style="154" bestFit="1" customWidth="1"/>
    <col min="10276" max="10276" width="11.42578125" style="154" bestFit="1" customWidth="1"/>
    <col min="10277" max="10278" width="10.85546875" style="154" bestFit="1" customWidth="1"/>
    <col min="10279" max="10279" width="14" style="154" bestFit="1" customWidth="1"/>
    <col min="10280" max="10280" width="10.85546875" style="154" bestFit="1" customWidth="1"/>
    <col min="10281" max="10281" width="8.42578125" style="154" bestFit="1" customWidth="1"/>
    <col min="10282" max="10282" width="11.140625" style="154" bestFit="1" customWidth="1"/>
    <col min="10283" max="10283" width="11.42578125" style="154" bestFit="1" customWidth="1"/>
    <col min="10284" max="10284" width="11.140625" style="154" bestFit="1" customWidth="1"/>
    <col min="10285" max="10285" width="11.7109375" style="154" bestFit="1" customWidth="1"/>
    <col min="10286" max="10286" width="16.140625" style="154" bestFit="1" customWidth="1"/>
    <col min="10287" max="10287" width="9.42578125" style="154" bestFit="1" customWidth="1"/>
    <col min="10288" max="10288" width="10.85546875" style="154" bestFit="1" customWidth="1"/>
    <col min="10289" max="10289" width="10.85546875" style="154" customWidth="1"/>
    <col min="10290" max="10290" width="12.42578125" style="154" customWidth="1"/>
    <col min="10291" max="10496" width="13.140625" style="154"/>
    <col min="10497" max="10497" width="17.140625" style="154" bestFit="1" customWidth="1"/>
    <col min="10498" max="10498" width="13.140625" style="154" customWidth="1"/>
    <col min="10499" max="10501" width="13.140625" style="154" bestFit="1" customWidth="1"/>
    <col min="10502" max="10502" width="10.85546875" style="154" bestFit="1" customWidth="1"/>
    <col min="10503" max="10503" width="13.140625" style="154" bestFit="1" customWidth="1"/>
    <col min="10504" max="10508" width="10.85546875" style="154" bestFit="1" customWidth="1"/>
    <col min="10509" max="10510" width="11.42578125" style="154" bestFit="1" customWidth="1"/>
    <col min="10511" max="10511" width="10.85546875" style="154" bestFit="1" customWidth="1"/>
    <col min="10512" max="10515" width="11.42578125" style="154" bestFit="1" customWidth="1"/>
    <col min="10516" max="10516" width="10.85546875" style="154" bestFit="1" customWidth="1"/>
    <col min="10517" max="10517" width="11.42578125" style="154" bestFit="1" customWidth="1"/>
    <col min="10518" max="10518" width="10.85546875" style="154" bestFit="1" customWidth="1"/>
    <col min="10519" max="10519" width="11.42578125" style="154" bestFit="1" customWidth="1"/>
    <col min="10520" max="10521" width="10.85546875" style="154" bestFit="1" customWidth="1"/>
    <col min="10522" max="10522" width="14.28515625" style="154" bestFit="1" customWidth="1"/>
    <col min="10523" max="10524" width="14.42578125" style="154" bestFit="1" customWidth="1"/>
    <col min="10525" max="10525" width="11.42578125" style="154" bestFit="1" customWidth="1"/>
    <col min="10526" max="10527" width="10.85546875" style="154" bestFit="1" customWidth="1"/>
    <col min="10528" max="10528" width="11.42578125" style="154" bestFit="1" customWidth="1"/>
    <col min="10529" max="10529" width="13.85546875" style="154" bestFit="1" customWidth="1"/>
    <col min="10530" max="10530" width="12.140625" style="154" bestFit="1" customWidth="1"/>
    <col min="10531" max="10531" width="10.85546875" style="154" bestFit="1" customWidth="1"/>
    <col min="10532" max="10532" width="11.42578125" style="154" bestFit="1" customWidth="1"/>
    <col min="10533" max="10534" width="10.85546875" style="154" bestFit="1" customWidth="1"/>
    <col min="10535" max="10535" width="14" style="154" bestFit="1" customWidth="1"/>
    <col min="10536" max="10536" width="10.85546875" style="154" bestFit="1" customWidth="1"/>
    <col min="10537" max="10537" width="8.42578125" style="154" bestFit="1" customWidth="1"/>
    <col min="10538" max="10538" width="11.140625" style="154" bestFit="1" customWidth="1"/>
    <col min="10539" max="10539" width="11.42578125" style="154" bestFit="1" customWidth="1"/>
    <col min="10540" max="10540" width="11.140625" style="154" bestFit="1" customWidth="1"/>
    <col min="10541" max="10541" width="11.7109375" style="154" bestFit="1" customWidth="1"/>
    <col min="10542" max="10542" width="16.140625" style="154" bestFit="1" customWidth="1"/>
    <col min="10543" max="10543" width="9.42578125" style="154" bestFit="1" customWidth="1"/>
    <col min="10544" max="10544" width="10.85546875" style="154" bestFit="1" customWidth="1"/>
    <col min="10545" max="10545" width="10.85546875" style="154" customWidth="1"/>
    <col min="10546" max="10546" width="12.42578125" style="154" customWidth="1"/>
    <col min="10547" max="10752" width="13.140625" style="154"/>
    <col min="10753" max="10753" width="17.140625" style="154" bestFit="1" customWidth="1"/>
    <col min="10754" max="10754" width="13.140625" style="154" customWidth="1"/>
    <col min="10755" max="10757" width="13.140625" style="154" bestFit="1" customWidth="1"/>
    <col min="10758" max="10758" width="10.85546875" style="154" bestFit="1" customWidth="1"/>
    <col min="10759" max="10759" width="13.140625" style="154" bestFit="1" customWidth="1"/>
    <col min="10760" max="10764" width="10.85546875" style="154" bestFit="1" customWidth="1"/>
    <col min="10765" max="10766" width="11.42578125" style="154" bestFit="1" customWidth="1"/>
    <col min="10767" max="10767" width="10.85546875" style="154" bestFit="1" customWidth="1"/>
    <col min="10768" max="10771" width="11.42578125" style="154" bestFit="1" customWidth="1"/>
    <col min="10772" max="10772" width="10.85546875" style="154" bestFit="1" customWidth="1"/>
    <col min="10773" max="10773" width="11.42578125" style="154" bestFit="1" customWidth="1"/>
    <col min="10774" max="10774" width="10.85546875" style="154" bestFit="1" customWidth="1"/>
    <col min="10775" max="10775" width="11.42578125" style="154" bestFit="1" customWidth="1"/>
    <col min="10776" max="10777" width="10.85546875" style="154" bestFit="1" customWidth="1"/>
    <col min="10778" max="10778" width="14.28515625" style="154" bestFit="1" customWidth="1"/>
    <col min="10779" max="10780" width="14.42578125" style="154" bestFit="1" customWidth="1"/>
    <col min="10781" max="10781" width="11.42578125" style="154" bestFit="1" customWidth="1"/>
    <col min="10782" max="10783" width="10.85546875" style="154" bestFit="1" customWidth="1"/>
    <col min="10784" max="10784" width="11.42578125" style="154" bestFit="1" customWidth="1"/>
    <col min="10785" max="10785" width="13.85546875" style="154" bestFit="1" customWidth="1"/>
    <col min="10786" max="10786" width="12.140625" style="154" bestFit="1" customWidth="1"/>
    <col min="10787" max="10787" width="10.85546875" style="154" bestFit="1" customWidth="1"/>
    <col min="10788" max="10788" width="11.42578125" style="154" bestFit="1" customWidth="1"/>
    <col min="10789" max="10790" width="10.85546875" style="154" bestFit="1" customWidth="1"/>
    <col min="10791" max="10791" width="14" style="154" bestFit="1" customWidth="1"/>
    <col min="10792" max="10792" width="10.85546875" style="154" bestFit="1" customWidth="1"/>
    <col min="10793" max="10793" width="8.42578125" style="154" bestFit="1" customWidth="1"/>
    <col min="10794" max="10794" width="11.140625" style="154" bestFit="1" customWidth="1"/>
    <col min="10795" max="10795" width="11.42578125" style="154" bestFit="1" customWidth="1"/>
    <col min="10796" max="10796" width="11.140625" style="154" bestFit="1" customWidth="1"/>
    <col min="10797" max="10797" width="11.7109375" style="154" bestFit="1" customWidth="1"/>
    <col min="10798" max="10798" width="16.140625" style="154" bestFit="1" customWidth="1"/>
    <col min="10799" max="10799" width="9.42578125" style="154" bestFit="1" customWidth="1"/>
    <col min="10800" max="10800" width="10.85546875" style="154" bestFit="1" customWidth="1"/>
    <col min="10801" max="10801" width="10.85546875" style="154" customWidth="1"/>
    <col min="10802" max="10802" width="12.42578125" style="154" customWidth="1"/>
    <col min="10803" max="11008" width="13.140625" style="154"/>
    <col min="11009" max="11009" width="17.140625" style="154" bestFit="1" customWidth="1"/>
    <col min="11010" max="11010" width="13.140625" style="154" customWidth="1"/>
    <col min="11011" max="11013" width="13.140625" style="154" bestFit="1" customWidth="1"/>
    <col min="11014" max="11014" width="10.85546875" style="154" bestFit="1" customWidth="1"/>
    <col min="11015" max="11015" width="13.140625" style="154" bestFit="1" customWidth="1"/>
    <col min="11016" max="11020" width="10.85546875" style="154" bestFit="1" customWidth="1"/>
    <col min="11021" max="11022" width="11.42578125" style="154" bestFit="1" customWidth="1"/>
    <col min="11023" max="11023" width="10.85546875" style="154" bestFit="1" customWidth="1"/>
    <col min="11024" max="11027" width="11.42578125" style="154" bestFit="1" customWidth="1"/>
    <col min="11028" max="11028" width="10.85546875" style="154" bestFit="1" customWidth="1"/>
    <col min="11029" max="11029" width="11.42578125" style="154" bestFit="1" customWidth="1"/>
    <col min="11030" max="11030" width="10.85546875" style="154" bestFit="1" customWidth="1"/>
    <col min="11031" max="11031" width="11.42578125" style="154" bestFit="1" customWidth="1"/>
    <col min="11032" max="11033" width="10.85546875" style="154" bestFit="1" customWidth="1"/>
    <col min="11034" max="11034" width="14.28515625" style="154" bestFit="1" customWidth="1"/>
    <col min="11035" max="11036" width="14.42578125" style="154" bestFit="1" customWidth="1"/>
    <col min="11037" max="11037" width="11.42578125" style="154" bestFit="1" customWidth="1"/>
    <col min="11038" max="11039" width="10.85546875" style="154" bestFit="1" customWidth="1"/>
    <col min="11040" max="11040" width="11.42578125" style="154" bestFit="1" customWidth="1"/>
    <col min="11041" max="11041" width="13.85546875" style="154" bestFit="1" customWidth="1"/>
    <col min="11042" max="11042" width="12.140625" style="154" bestFit="1" customWidth="1"/>
    <col min="11043" max="11043" width="10.85546875" style="154" bestFit="1" customWidth="1"/>
    <col min="11044" max="11044" width="11.42578125" style="154" bestFit="1" customWidth="1"/>
    <col min="11045" max="11046" width="10.85546875" style="154" bestFit="1" customWidth="1"/>
    <col min="11047" max="11047" width="14" style="154" bestFit="1" customWidth="1"/>
    <col min="11048" max="11048" width="10.85546875" style="154" bestFit="1" customWidth="1"/>
    <col min="11049" max="11049" width="8.42578125" style="154" bestFit="1" customWidth="1"/>
    <col min="11050" max="11050" width="11.140625" style="154" bestFit="1" customWidth="1"/>
    <col min="11051" max="11051" width="11.42578125" style="154" bestFit="1" customWidth="1"/>
    <col min="11052" max="11052" width="11.140625" style="154" bestFit="1" customWidth="1"/>
    <col min="11053" max="11053" width="11.7109375" style="154" bestFit="1" customWidth="1"/>
    <col min="11054" max="11054" width="16.140625" style="154" bestFit="1" customWidth="1"/>
    <col min="11055" max="11055" width="9.42578125" style="154" bestFit="1" customWidth="1"/>
    <col min="11056" max="11056" width="10.85546875" style="154" bestFit="1" customWidth="1"/>
    <col min="11057" max="11057" width="10.85546875" style="154" customWidth="1"/>
    <col min="11058" max="11058" width="12.42578125" style="154" customWidth="1"/>
    <col min="11059" max="11264" width="13.140625" style="154"/>
    <col min="11265" max="11265" width="17.140625" style="154" bestFit="1" customWidth="1"/>
    <col min="11266" max="11266" width="13.140625" style="154" customWidth="1"/>
    <col min="11267" max="11269" width="13.140625" style="154" bestFit="1" customWidth="1"/>
    <col min="11270" max="11270" width="10.85546875" style="154" bestFit="1" customWidth="1"/>
    <col min="11271" max="11271" width="13.140625" style="154" bestFit="1" customWidth="1"/>
    <col min="11272" max="11276" width="10.85546875" style="154" bestFit="1" customWidth="1"/>
    <col min="11277" max="11278" width="11.42578125" style="154" bestFit="1" customWidth="1"/>
    <col min="11279" max="11279" width="10.85546875" style="154" bestFit="1" customWidth="1"/>
    <col min="11280" max="11283" width="11.42578125" style="154" bestFit="1" customWidth="1"/>
    <col min="11284" max="11284" width="10.85546875" style="154" bestFit="1" customWidth="1"/>
    <col min="11285" max="11285" width="11.42578125" style="154" bestFit="1" customWidth="1"/>
    <col min="11286" max="11286" width="10.85546875" style="154" bestFit="1" customWidth="1"/>
    <col min="11287" max="11287" width="11.42578125" style="154" bestFit="1" customWidth="1"/>
    <col min="11288" max="11289" width="10.85546875" style="154" bestFit="1" customWidth="1"/>
    <col min="11290" max="11290" width="14.28515625" style="154" bestFit="1" customWidth="1"/>
    <col min="11291" max="11292" width="14.42578125" style="154" bestFit="1" customWidth="1"/>
    <col min="11293" max="11293" width="11.42578125" style="154" bestFit="1" customWidth="1"/>
    <col min="11294" max="11295" width="10.85546875" style="154" bestFit="1" customWidth="1"/>
    <col min="11296" max="11296" width="11.42578125" style="154" bestFit="1" customWidth="1"/>
    <col min="11297" max="11297" width="13.85546875" style="154" bestFit="1" customWidth="1"/>
    <col min="11298" max="11298" width="12.140625" style="154" bestFit="1" customWidth="1"/>
    <col min="11299" max="11299" width="10.85546875" style="154" bestFit="1" customWidth="1"/>
    <col min="11300" max="11300" width="11.42578125" style="154" bestFit="1" customWidth="1"/>
    <col min="11301" max="11302" width="10.85546875" style="154" bestFit="1" customWidth="1"/>
    <col min="11303" max="11303" width="14" style="154" bestFit="1" customWidth="1"/>
    <col min="11304" max="11304" width="10.85546875" style="154" bestFit="1" customWidth="1"/>
    <col min="11305" max="11305" width="8.42578125" style="154" bestFit="1" customWidth="1"/>
    <col min="11306" max="11306" width="11.140625" style="154" bestFit="1" customWidth="1"/>
    <col min="11307" max="11307" width="11.42578125" style="154" bestFit="1" customWidth="1"/>
    <col min="11308" max="11308" width="11.140625" style="154" bestFit="1" customWidth="1"/>
    <col min="11309" max="11309" width="11.7109375" style="154" bestFit="1" customWidth="1"/>
    <col min="11310" max="11310" width="16.140625" style="154" bestFit="1" customWidth="1"/>
    <col min="11311" max="11311" width="9.42578125" style="154" bestFit="1" customWidth="1"/>
    <col min="11312" max="11312" width="10.85546875" style="154" bestFit="1" customWidth="1"/>
    <col min="11313" max="11313" width="10.85546875" style="154" customWidth="1"/>
    <col min="11314" max="11314" width="12.42578125" style="154" customWidth="1"/>
    <col min="11315" max="11520" width="13.140625" style="154"/>
    <col min="11521" max="11521" width="17.140625" style="154" bestFit="1" customWidth="1"/>
    <col min="11522" max="11522" width="13.140625" style="154" customWidth="1"/>
    <col min="11523" max="11525" width="13.140625" style="154" bestFit="1" customWidth="1"/>
    <col min="11526" max="11526" width="10.85546875" style="154" bestFit="1" customWidth="1"/>
    <col min="11527" max="11527" width="13.140625" style="154" bestFit="1" customWidth="1"/>
    <col min="11528" max="11532" width="10.85546875" style="154" bestFit="1" customWidth="1"/>
    <col min="11533" max="11534" width="11.42578125" style="154" bestFit="1" customWidth="1"/>
    <col min="11535" max="11535" width="10.85546875" style="154" bestFit="1" customWidth="1"/>
    <col min="11536" max="11539" width="11.42578125" style="154" bestFit="1" customWidth="1"/>
    <col min="11540" max="11540" width="10.85546875" style="154" bestFit="1" customWidth="1"/>
    <col min="11541" max="11541" width="11.42578125" style="154" bestFit="1" customWidth="1"/>
    <col min="11542" max="11542" width="10.85546875" style="154" bestFit="1" customWidth="1"/>
    <col min="11543" max="11543" width="11.42578125" style="154" bestFit="1" customWidth="1"/>
    <col min="11544" max="11545" width="10.85546875" style="154" bestFit="1" customWidth="1"/>
    <col min="11546" max="11546" width="14.28515625" style="154" bestFit="1" customWidth="1"/>
    <col min="11547" max="11548" width="14.42578125" style="154" bestFit="1" customWidth="1"/>
    <col min="11549" max="11549" width="11.42578125" style="154" bestFit="1" customWidth="1"/>
    <col min="11550" max="11551" width="10.85546875" style="154" bestFit="1" customWidth="1"/>
    <col min="11552" max="11552" width="11.42578125" style="154" bestFit="1" customWidth="1"/>
    <col min="11553" max="11553" width="13.85546875" style="154" bestFit="1" customWidth="1"/>
    <col min="11554" max="11554" width="12.140625" style="154" bestFit="1" customWidth="1"/>
    <col min="11555" max="11555" width="10.85546875" style="154" bestFit="1" customWidth="1"/>
    <col min="11556" max="11556" width="11.42578125" style="154" bestFit="1" customWidth="1"/>
    <col min="11557" max="11558" width="10.85546875" style="154" bestFit="1" customWidth="1"/>
    <col min="11559" max="11559" width="14" style="154" bestFit="1" customWidth="1"/>
    <col min="11560" max="11560" width="10.85546875" style="154" bestFit="1" customWidth="1"/>
    <col min="11561" max="11561" width="8.42578125" style="154" bestFit="1" customWidth="1"/>
    <col min="11562" max="11562" width="11.140625" style="154" bestFit="1" customWidth="1"/>
    <col min="11563" max="11563" width="11.42578125" style="154" bestFit="1" customWidth="1"/>
    <col min="11564" max="11564" width="11.140625" style="154" bestFit="1" customWidth="1"/>
    <col min="11565" max="11565" width="11.7109375" style="154" bestFit="1" customWidth="1"/>
    <col min="11566" max="11566" width="16.140625" style="154" bestFit="1" customWidth="1"/>
    <col min="11567" max="11567" width="9.42578125" style="154" bestFit="1" customWidth="1"/>
    <col min="11568" max="11568" width="10.85546875" style="154" bestFit="1" customWidth="1"/>
    <col min="11569" max="11569" width="10.85546875" style="154" customWidth="1"/>
    <col min="11570" max="11570" width="12.42578125" style="154" customWidth="1"/>
    <col min="11571" max="11776" width="13.140625" style="154"/>
    <col min="11777" max="11777" width="17.140625" style="154" bestFit="1" customWidth="1"/>
    <col min="11778" max="11778" width="13.140625" style="154" customWidth="1"/>
    <col min="11779" max="11781" width="13.140625" style="154" bestFit="1" customWidth="1"/>
    <col min="11782" max="11782" width="10.85546875" style="154" bestFit="1" customWidth="1"/>
    <col min="11783" max="11783" width="13.140625" style="154" bestFit="1" customWidth="1"/>
    <col min="11784" max="11788" width="10.85546875" style="154" bestFit="1" customWidth="1"/>
    <col min="11789" max="11790" width="11.42578125" style="154" bestFit="1" customWidth="1"/>
    <col min="11791" max="11791" width="10.85546875" style="154" bestFit="1" customWidth="1"/>
    <col min="11792" max="11795" width="11.42578125" style="154" bestFit="1" customWidth="1"/>
    <col min="11796" max="11796" width="10.85546875" style="154" bestFit="1" customWidth="1"/>
    <col min="11797" max="11797" width="11.42578125" style="154" bestFit="1" customWidth="1"/>
    <col min="11798" max="11798" width="10.85546875" style="154" bestFit="1" customWidth="1"/>
    <col min="11799" max="11799" width="11.42578125" style="154" bestFit="1" customWidth="1"/>
    <col min="11800" max="11801" width="10.85546875" style="154" bestFit="1" customWidth="1"/>
    <col min="11802" max="11802" width="14.28515625" style="154" bestFit="1" customWidth="1"/>
    <col min="11803" max="11804" width="14.42578125" style="154" bestFit="1" customWidth="1"/>
    <col min="11805" max="11805" width="11.42578125" style="154" bestFit="1" customWidth="1"/>
    <col min="11806" max="11807" width="10.85546875" style="154" bestFit="1" customWidth="1"/>
    <col min="11808" max="11808" width="11.42578125" style="154" bestFit="1" customWidth="1"/>
    <col min="11809" max="11809" width="13.85546875" style="154" bestFit="1" customWidth="1"/>
    <col min="11810" max="11810" width="12.140625" style="154" bestFit="1" customWidth="1"/>
    <col min="11811" max="11811" width="10.85546875" style="154" bestFit="1" customWidth="1"/>
    <col min="11812" max="11812" width="11.42578125" style="154" bestFit="1" customWidth="1"/>
    <col min="11813" max="11814" width="10.85546875" style="154" bestFit="1" customWidth="1"/>
    <col min="11815" max="11815" width="14" style="154" bestFit="1" customWidth="1"/>
    <col min="11816" max="11816" width="10.85546875" style="154" bestFit="1" customWidth="1"/>
    <col min="11817" max="11817" width="8.42578125" style="154" bestFit="1" customWidth="1"/>
    <col min="11818" max="11818" width="11.140625" style="154" bestFit="1" customWidth="1"/>
    <col min="11819" max="11819" width="11.42578125" style="154" bestFit="1" customWidth="1"/>
    <col min="11820" max="11820" width="11.140625" style="154" bestFit="1" customWidth="1"/>
    <col min="11821" max="11821" width="11.7109375" style="154" bestFit="1" customWidth="1"/>
    <col min="11822" max="11822" width="16.140625" style="154" bestFit="1" customWidth="1"/>
    <col min="11823" max="11823" width="9.42578125" style="154" bestFit="1" customWidth="1"/>
    <col min="11824" max="11824" width="10.85546875" style="154" bestFit="1" customWidth="1"/>
    <col min="11825" max="11825" width="10.85546875" style="154" customWidth="1"/>
    <col min="11826" max="11826" width="12.42578125" style="154" customWidth="1"/>
    <col min="11827" max="12032" width="13.140625" style="154"/>
    <col min="12033" max="12033" width="17.140625" style="154" bestFit="1" customWidth="1"/>
    <col min="12034" max="12034" width="13.140625" style="154" customWidth="1"/>
    <col min="12035" max="12037" width="13.140625" style="154" bestFit="1" customWidth="1"/>
    <col min="12038" max="12038" width="10.85546875" style="154" bestFit="1" customWidth="1"/>
    <col min="12039" max="12039" width="13.140625" style="154" bestFit="1" customWidth="1"/>
    <col min="12040" max="12044" width="10.85546875" style="154" bestFit="1" customWidth="1"/>
    <col min="12045" max="12046" width="11.42578125" style="154" bestFit="1" customWidth="1"/>
    <col min="12047" max="12047" width="10.85546875" style="154" bestFit="1" customWidth="1"/>
    <col min="12048" max="12051" width="11.42578125" style="154" bestFit="1" customWidth="1"/>
    <col min="12052" max="12052" width="10.85546875" style="154" bestFit="1" customWidth="1"/>
    <col min="12053" max="12053" width="11.42578125" style="154" bestFit="1" customWidth="1"/>
    <col min="12054" max="12054" width="10.85546875" style="154" bestFit="1" customWidth="1"/>
    <col min="12055" max="12055" width="11.42578125" style="154" bestFit="1" customWidth="1"/>
    <col min="12056" max="12057" width="10.85546875" style="154" bestFit="1" customWidth="1"/>
    <col min="12058" max="12058" width="14.28515625" style="154" bestFit="1" customWidth="1"/>
    <col min="12059" max="12060" width="14.42578125" style="154" bestFit="1" customWidth="1"/>
    <col min="12061" max="12061" width="11.42578125" style="154" bestFit="1" customWidth="1"/>
    <col min="12062" max="12063" width="10.85546875" style="154" bestFit="1" customWidth="1"/>
    <col min="12064" max="12064" width="11.42578125" style="154" bestFit="1" customWidth="1"/>
    <col min="12065" max="12065" width="13.85546875" style="154" bestFit="1" customWidth="1"/>
    <col min="12066" max="12066" width="12.140625" style="154" bestFit="1" customWidth="1"/>
    <col min="12067" max="12067" width="10.85546875" style="154" bestFit="1" customWidth="1"/>
    <col min="12068" max="12068" width="11.42578125" style="154" bestFit="1" customWidth="1"/>
    <col min="12069" max="12070" width="10.85546875" style="154" bestFit="1" customWidth="1"/>
    <col min="12071" max="12071" width="14" style="154" bestFit="1" customWidth="1"/>
    <col min="12072" max="12072" width="10.85546875" style="154" bestFit="1" customWidth="1"/>
    <col min="12073" max="12073" width="8.42578125" style="154" bestFit="1" customWidth="1"/>
    <col min="12074" max="12074" width="11.140625" style="154" bestFit="1" customWidth="1"/>
    <col min="12075" max="12075" width="11.42578125" style="154" bestFit="1" customWidth="1"/>
    <col min="12076" max="12076" width="11.140625" style="154" bestFit="1" customWidth="1"/>
    <col min="12077" max="12077" width="11.7109375" style="154" bestFit="1" customWidth="1"/>
    <col min="12078" max="12078" width="16.140625" style="154" bestFit="1" customWidth="1"/>
    <col min="12079" max="12079" width="9.42578125" style="154" bestFit="1" customWidth="1"/>
    <col min="12080" max="12080" width="10.85546875" style="154" bestFit="1" customWidth="1"/>
    <col min="12081" max="12081" width="10.85546875" style="154" customWidth="1"/>
    <col min="12082" max="12082" width="12.42578125" style="154" customWidth="1"/>
    <col min="12083" max="12288" width="13.140625" style="154"/>
    <col min="12289" max="12289" width="17.140625" style="154" bestFit="1" customWidth="1"/>
    <col min="12290" max="12290" width="13.140625" style="154" customWidth="1"/>
    <col min="12291" max="12293" width="13.140625" style="154" bestFit="1" customWidth="1"/>
    <col min="12294" max="12294" width="10.85546875" style="154" bestFit="1" customWidth="1"/>
    <col min="12295" max="12295" width="13.140625" style="154" bestFit="1" customWidth="1"/>
    <col min="12296" max="12300" width="10.85546875" style="154" bestFit="1" customWidth="1"/>
    <col min="12301" max="12302" width="11.42578125" style="154" bestFit="1" customWidth="1"/>
    <col min="12303" max="12303" width="10.85546875" style="154" bestFit="1" customWidth="1"/>
    <col min="12304" max="12307" width="11.42578125" style="154" bestFit="1" customWidth="1"/>
    <col min="12308" max="12308" width="10.85546875" style="154" bestFit="1" customWidth="1"/>
    <col min="12309" max="12309" width="11.42578125" style="154" bestFit="1" customWidth="1"/>
    <col min="12310" max="12310" width="10.85546875" style="154" bestFit="1" customWidth="1"/>
    <col min="12311" max="12311" width="11.42578125" style="154" bestFit="1" customWidth="1"/>
    <col min="12312" max="12313" width="10.85546875" style="154" bestFit="1" customWidth="1"/>
    <col min="12314" max="12314" width="14.28515625" style="154" bestFit="1" customWidth="1"/>
    <col min="12315" max="12316" width="14.42578125" style="154" bestFit="1" customWidth="1"/>
    <col min="12317" max="12317" width="11.42578125" style="154" bestFit="1" customWidth="1"/>
    <col min="12318" max="12319" width="10.85546875" style="154" bestFit="1" customWidth="1"/>
    <col min="12320" max="12320" width="11.42578125" style="154" bestFit="1" customWidth="1"/>
    <col min="12321" max="12321" width="13.85546875" style="154" bestFit="1" customWidth="1"/>
    <col min="12322" max="12322" width="12.140625" style="154" bestFit="1" customWidth="1"/>
    <col min="12323" max="12323" width="10.85546875" style="154" bestFit="1" customWidth="1"/>
    <col min="12324" max="12324" width="11.42578125" style="154" bestFit="1" customWidth="1"/>
    <col min="12325" max="12326" width="10.85546875" style="154" bestFit="1" customWidth="1"/>
    <col min="12327" max="12327" width="14" style="154" bestFit="1" customWidth="1"/>
    <col min="12328" max="12328" width="10.85546875" style="154" bestFit="1" customWidth="1"/>
    <col min="12329" max="12329" width="8.42578125" style="154" bestFit="1" customWidth="1"/>
    <col min="12330" max="12330" width="11.140625" style="154" bestFit="1" customWidth="1"/>
    <col min="12331" max="12331" width="11.42578125" style="154" bestFit="1" customWidth="1"/>
    <col min="12332" max="12332" width="11.140625" style="154" bestFit="1" customWidth="1"/>
    <col min="12333" max="12333" width="11.7109375" style="154" bestFit="1" customWidth="1"/>
    <col min="12334" max="12334" width="16.140625" style="154" bestFit="1" customWidth="1"/>
    <col min="12335" max="12335" width="9.42578125" style="154" bestFit="1" customWidth="1"/>
    <col min="12336" max="12336" width="10.85546875" style="154" bestFit="1" customWidth="1"/>
    <col min="12337" max="12337" width="10.85546875" style="154" customWidth="1"/>
    <col min="12338" max="12338" width="12.42578125" style="154" customWidth="1"/>
    <col min="12339" max="12544" width="13.140625" style="154"/>
    <col min="12545" max="12545" width="17.140625" style="154" bestFit="1" customWidth="1"/>
    <col min="12546" max="12546" width="13.140625" style="154" customWidth="1"/>
    <col min="12547" max="12549" width="13.140625" style="154" bestFit="1" customWidth="1"/>
    <col min="12550" max="12550" width="10.85546875" style="154" bestFit="1" customWidth="1"/>
    <col min="12551" max="12551" width="13.140625" style="154" bestFit="1" customWidth="1"/>
    <col min="12552" max="12556" width="10.85546875" style="154" bestFit="1" customWidth="1"/>
    <col min="12557" max="12558" width="11.42578125" style="154" bestFit="1" customWidth="1"/>
    <col min="12559" max="12559" width="10.85546875" style="154" bestFit="1" customWidth="1"/>
    <col min="12560" max="12563" width="11.42578125" style="154" bestFit="1" customWidth="1"/>
    <col min="12564" max="12564" width="10.85546875" style="154" bestFit="1" customWidth="1"/>
    <col min="12565" max="12565" width="11.42578125" style="154" bestFit="1" customWidth="1"/>
    <col min="12566" max="12566" width="10.85546875" style="154" bestFit="1" customWidth="1"/>
    <col min="12567" max="12567" width="11.42578125" style="154" bestFit="1" customWidth="1"/>
    <col min="12568" max="12569" width="10.85546875" style="154" bestFit="1" customWidth="1"/>
    <col min="12570" max="12570" width="14.28515625" style="154" bestFit="1" customWidth="1"/>
    <col min="12571" max="12572" width="14.42578125" style="154" bestFit="1" customWidth="1"/>
    <col min="12573" max="12573" width="11.42578125" style="154" bestFit="1" customWidth="1"/>
    <col min="12574" max="12575" width="10.85546875" style="154" bestFit="1" customWidth="1"/>
    <col min="12576" max="12576" width="11.42578125" style="154" bestFit="1" customWidth="1"/>
    <col min="12577" max="12577" width="13.85546875" style="154" bestFit="1" customWidth="1"/>
    <col min="12578" max="12578" width="12.140625" style="154" bestFit="1" customWidth="1"/>
    <col min="12579" max="12579" width="10.85546875" style="154" bestFit="1" customWidth="1"/>
    <col min="12580" max="12580" width="11.42578125" style="154" bestFit="1" customWidth="1"/>
    <col min="12581" max="12582" width="10.85546875" style="154" bestFit="1" customWidth="1"/>
    <col min="12583" max="12583" width="14" style="154" bestFit="1" customWidth="1"/>
    <col min="12584" max="12584" width="10.85546875" style="154" bestFit="1" customWidth="1"/>
    <col min="12585" max="12585" width="8.42578125" style="154" bestFit="1" customWidth="1"/>
    <col min="12586" max="12586" width="11.140625" style="154" bestFit="1" customWidth="1"/>
    <col min="12587" max="12587" width="11.42578125" style="154" bestFit="1" customWidth="1"/>
    <col min="12588" max="12588" width="11.140625" style="154" bestFit="1" customWidth="1"/>
    <col min="12589" max="12589" width="11.7109375" style="154" bestFit="1" customWidth="1"/>
    <col min="12590" max="12590" width="16.140625" style="154" bestFit="1" customWidth="1"/>
    <col min="12591" max="12591" width="9.42578125" style="154" bestFit="1" customWidth="1"/>
    <col min="12592" max="12592" width="10.85546875" style="154" bestFit="1" customWidth="1"/>
    <col min="12593" max="12593" width="10.85546875" style="154" customWidth="1"/>
    <col min="12594" max="12594" width="12.42578125" style="154" customWidth="1"/>
    <col min="12595" max="12800" width="13.140625" style="154"/>
    <col min="12801" max="12801" width="17.140625" style="154" bestFit="1" customWidth="1"/>
    <col min="12802" max="12802" width="13.140625" style="154" customWidth="1"/>
    <col min="12803" max="12805" width="13.140625" style="154" bestFit="1" customWidth="1"/>
    <col min="12806" max="12806" width="10.85546875" style="154" bestFit="1" customWidth="1"/>
    <col min="12807" max="12807" width="13.140625" style="154" bestFit="1" customWidth="1"/>
    <col min="12808" max="12812" width="10.85546875" style="154" bestFit="1" customWidth="1"/>
    <col min="12813" max="12814" width="11.42578125" style="154" bestFit="1" customWidth="1"/>
    <col min="12815" max="12815" width="10.85546875" style="154" bestFit="1" customWidth="1"/>
    <col min="12816" max="12819" width="11.42578125" style="154" bestFit="1" customWidth="1"/>
    <col min="12820" max="12820" width="10.85546875" style="154" bestFit="1" customWidth="1"/>
    <col min="12821" max="12821" width="11.42578125" style="154" bestFit="1" customWidth="1"/>
    <col min="12822" max="12822" width="10.85546875" style="154" bestFit="1" customWidth="1"/>
    <col min="12823" max="12823" width="11.42578125" style="154" bestFit="1" customWidth="1"/>
    <col min="12824" max="12825" width="10.85546875" style="154" bestFit="1" customWidth="1"/>
    <col min="12826" max="12826" width="14.28515625" style="154" bestFit="1" customWidth="1"/>
    <col min="12827" max="12828" width="14.42578125" style="154" bestFit="1" customWidth="1"/>
    <col min="12829" max="12829" width="11.42578125" style="154" bestFit="1" customWidth="1"/>
    <col min="12830" max="12831" width="10.85546875" style="154" bestFit="1" customWidth="1"/>
    <col min="12832" max="12832" width="11.42578125" style="154" bestFit="1" customWidth="1"/>
    <col min="12833" max="12833" width="13.85546875" style="154" bestFit="1" customWidth="1"/>
    <col min="12834" max="12834" width="12.140625" style="154" bestFit="1" customWidth="1"/>
    <col min="12835" max="12835" width="10.85546875" style="154" bestFit="1" customWidth="1"/>
    <col min="12836" max="12836" width="11.42578125" style="154" bestFit="1" customWidth="1"/>
    <col min="12837" max="12838" width="10.85546875" style="154" bestFit="1" customWidth="1"/>
    <col min="12839" max="12839" width="14" style="154" bestFit="1" customWidth="1"/>
    <col min="12840" max="12840" width="10.85546875" style="154" bestFit="1" customWidth="1"/>
    <col min="12841" max="12841" width="8.42578125" style="154" bestFit="1" customWidth="1"/>
    <col min="12842" max="12842" width="11.140625" style="154" bestFit="1" customWidth="1"/>
    <col min="12843" max="12843" width="11.42578125" style="154" bestFit="1" customWidth="1"/>
    <col min="12844" max="12844" width="11.140625" style="154" bestFit="1" customWidth="1"/>
    <col min="12845" max="12845" width="11.7109375" style="154" bestFit="1" customWidth="1"/>
    <col min="12846" max="12846" width="16.140625" style="154" bestFit="1" customWidth="1"/>
    <col min="12847" max="12847" width="9.42578125" style="154" bestFit="1" customWidth="1"/>
    <col min="12848" max="12848" width="10.85546875" style="154" bestFit="1" customWidth="1"/>
    <col min="12849" max="12849" width="10.85546875" style="154" customWidth="1"/>
    <col min="12850" max="12850" width="12.42578125" style="154" customWidth="1"/>
    <col min="12851" max="13056" width="13.140625" style="154"/>
    <col min="13057" max="13057" width="17.140625" style="154" bestFit="1" customWidth="1"/>
    <col min="13058" max="13058" width="13.140625" style="154" customWidth="1"/>
    <col min="13059" max="13061" width="13.140625" style="154" bestFit="1" customWidth="1"/>
    <col min="13062" max="13062" width="10.85546875" style="154" bestFit="1" customWidth="1"/>
    <col min="13063" max="13063" width="13.140625" style="154" bestFit="1" customWidth="1"/>
    <col min="13064" max="13068" width="10.85546875" style="154" bestFit="1" customWidth="1"/>
    <col min="13069" max="13070" width="11.42578125" style="154" bestFit="1" customWidth="1"/>
    <col min="13071" max="13071" width="10.85546875" style="154" bestFit="1" customWidth="1"/>
    <col min="13072" max="13075" width="11.42578125" style="154" bestFit="1" customWidth="1"/>
    <col min="13076" max="13076" width="10.85546875" style="154" bestFit="1" customWidth="1"/>
    <col min="13077" max="13077" width="11.42578125" style="154" bestFit="1" customWidth="1"/>
    <col min="13078" max="13078" width="10.85546875" style="154" bestFit="1" customWidth="1"/>
    <col min="13079" max="13079" width="11.42578125" style="154" bestFit="1" customWidth="1"/>
    <col min="13080" max="13081" width="10.85546875" style="154" bestFit="1" customWidth="1"/>
    <col min="13082" max="13082" width="14.28515625" style="154" bestFit="1" customWidth="1"/>
    <col min="13083" max="13084" width="14.42578125" style="154" bestFit="1" customWidth="1"/>
    <col min="13085" max="13085" width="11.42578125" style="154" bestFit="1" customWidth="1"/>
    <col min="13086" max="13087" width="10.85546875" style="154" bestFit="1" customWidth="1"/>
    <col min="13088" max="13088" width="11.42578125" style="154" bestFit="1" customWidth="1"/>
    <col min="13089" max="13089" width="13.85546875" style="154" bestFit="1" customWidth="1"/>
    <col min="13090" max="13090" width="12.140625" style="154" bestFit="1" customWidth="1"/>
    <col min="13091" max="13091" width="10.85546875" style="154" bestFit="1" customWidth="1"/>
    <col min="13092" max="13092" width="11.42578125" style="154" bestFit="1" customWidth="1"/>
    <col min="13093" max="13094" width="10.85546875" style="154" bestFit="1" customWidth="1"/>
    <col min="13095" max="13095" width="14" style="154" bestFit="1" customWidth="1"/>
    <col min="13096" max="13096" width="10.85546875" style="154" bestFit="1" customWidth="1"/>
    <col min="13097" max="13097" width="8.42578125" style="154" bestFit="1" customWidth="1"/>
    <col min="13098" max="13098" width="11.140625" style="154" bestFit="1" customWidth="1"/>
    <col min="13099" max="13099" width="11.42578125" style="154" bestFit="1" customWidth="1"/>
    <col min="13100" max="13100" width="11.140625" style="154" bestFit="1" customWidth="1"/>
    <col min="13101" max="13101" width="11.7109375" style="154" bestFit="1" customWidth="1"/>
    <col min="13102" max="13102" width="16.140625" style="154" bestFit="1" customWidth="1"/>
    <col min="13103" max="13103" width="9.42578125" style="154" bestFit="1" customWidth="1"/>
    <col min="13104" max="13104" width="10.85546875" style="154" bestFit="1" customWidth="1"/>
    <col min="13105" max="13105" width="10.85546875" style="154" customWidth="1"/>
    <col min="13106" max="13106" width="12.42578125" style="154" customWidth="1"/>
    <col min="13107" max="13312" width="13.140625" style="154"/>
    <col min="13313" max="13313" width="17.140625" style="154" bestFit="1" customWidth="1"/>
    <col min="13314" max="13314" width="13.140625" style="154" customWidth="1"/>
    <col min="13315" max="13317" width="13.140625" style="154" bestFit="1" customWidth="1"/>
    <col min="13318" max="13318" width="10.85546875" style="154" bestFit="1" customWidth="1"/>
    <col min="13319" max="13319" width="13.140625" style="154" bestFit="1" customWidth="1"/>
    <col min="13320" max="13324" width="10.85546875" style="154" bestFit="1" customWidth="1"/>
    <col min="13325" max="13326" width="11.42578125" style="154" bestFit="1" customWidth="1"/>
    <col min="13327" max="13327" width="10.85546875" style="154" bestFit="1" customWidth="1"/>
    <col min="13328" max="13331" width="11.42578125" style="154" bestFit="1" customWidth="1"/>
    <col min="13332" max="13332" width="10.85546875" style="154" bestFit="1" customWidth="1"/>
    <col min="13333" max="13333" width="11.42578125" style="154" bestFit="1" customWidth="1"/>
    <col min="13334" max="13334" width="10.85546875" style="154" bestFit="1" customWidth="1"/>
    <col min="13335" max="13335" width="11.42578125" style="154" bestFit="1" customWidth="1"/>
    <col min="13336" max="13337" width="10.85546875" style="154" bestFit="1" customWidth="1"/>
    <col min="13338" max="13338" width="14.28515625" style="154" bestFit="1" customWidth="1"/>
    <col min="13339" max="13340" width="14.42578125" style="154" bestFit="1" customWidth="1"/>
    <col min="13341" max="13341" width="11.42578125" style="154" bestFit="1" customWidth="1"/>
    <col min="13342" max="13343" width="10.85546875" style="154" bestFit="1" customWidth="1"/>
    <col min="13344" max="13344" width="11.42578125" style="154" bestFit="1" customWidth="1"/>
    <col min="13345" max="13345" width="13.85546875" style="154" bestFit="1" customWidth="1"/>
    <col min="13346" max="13346" width="12.140625" style="154" bestFit="1" customWidth="1"/>
    <col min="13347" max="13347" width="10.85546875" style="154" bestFit="1" customWidth="1"/>
    <col min="13348" max="13348" width="11.42578125" style="154" bestFit="1" customWidth="1"/>
    <col min="13349" max="13350" width="10.85546875" style="154" bestFit="1" customWidth="1"/>
    <col min="13351" max="13351" width="14" style="154" bestFit="1" customWidth="1"/>
    <col min="13352" max="13352" width="10.85546875" style="154" bestFit="1" customWidth="1"/>
    <col min="13353" max="13353" width="8.42578125" style="154" bestFit="1" customWidth="1"/>
    <col min="13354" max="13354" width="11.140625" style="154" bestFit="1" customWidth="1"/>
    <col min="13355" max="13355" width="11.42578125" style="154" bestFit="1" customWidth="1"/>
    <col min="13356" max="13356" width="11.140625" style="154" bestFit="1" customWidth="1"/>
    <col min="13357" max="13357" width="11.7109375" style="154" bestFit="1" customWidth="1"/>
    <col min="13358" max="13358" width="16.140625" style="154" bestFit="1" customWidth="1"/>
    <col min="13359" max="13359" width="9.42578125" style="154" bestFit="1" customWidth="1"/>
    <col min="13360" max="13360" width="10.85546875" style="154" bestFit="1" customWidth="1"/>
    <col min="13361" max="13361" width="10.85546875" style="154" customWidth="1"/>
    <col min="13362" max="13362" width="12.42578125" style="154" customWidth="1"/>
    <col min="13363" max="13568" width="13.140625" style="154"/>
    <col min="13569" max="13569" width="17.140625" style="154" bestFit="1" customWidth="1"/>
    <col min="13570" max="13570" width="13.140625" style="154" customWidth="1"/>
    <col min="13571" max="13573" width="13.140625" style="154" bestFit="1" customWidth="1"/>
    <col min="13574" max="13574" width="10.85546875" style="154" bestFit="1" customWidth="1"/>
    <col min="13575" max="13575" width="13.140625" style="154" bestFit="1" customWidth="1"/>
    <col min="13576" max="13580" width="10.85546875" style="154" bestFit="1" customWidth="1"/>
    <col min="13581" max="13582" width="11.42578125" style="154" bestFit="1" customWidth="1"/>
    <col min="13583" max="13583" width="10.85546875" style="154" bestFit="1" customWidth="1"/>
    <col min="13584" max="13587" width="11.42578125" style="154" bestFit="1" customWidth="1"/>
    <col min="13588" max="13588" width="10.85546875" style="154" bestFit="1" customWidth="1"/>
    <col min="13589" max="13589" width="11.42578125" style="154" bestFit="1" customWidth="1"/>
    <col min="13590" max="13590" width="10.85546875" style="154" bestFit="1" customWidth="1"/>
    <col min="13591" max="13591" width="11.42578125" style="154" bestFit="1" customWidth="1"/>
    <col min="13592" max="13593" width="10.85546875" style="154" bestFit="1" customWidth="1"/>
    <col min="13594" max="13594" width="14.28515625" style="154" bestFit="1" customWidth="1"/>
    <col min="13595" max="13596" width="14.42578125" style="154" bestFit="1" customWidth="1"/>
    <col min="13597" max="13597" width="11.42578125" style="154" bestFit="1" customWidth="1"/>
    <col min="13598" max="13599" width="10.85546875" style="154" bestFit="1" customWidth="1"/>
    <col min="13600" max="13600" width="11.42578125" style="154" bestFit="1" customWidth="1"/>
    <col min="13601" max="13601" width="13.85546875" style="154" bestFit="1" customWidth="1"/>
    <col min="13602" max="13602" width="12.140625" style="154" bestFit="1" customWidth="1"/>
    <col min="13603" max="13603" width="10.85546875" style="154" bestFit="1" customWidth="1"/>
    <col min="13604" max="13604" width="11.42578125" style="154" bestFit="1" customWidth="1"/>
    <col min="13605" max="13606" width="10.85546875" style="154" bestFit="1" customWidth="1"/>
    <col min="13607" max="13607" width="14" style="154" bestFit="1" customWidth="1"/>
    <col min="13608" max="13608" width="10.85546875" style="154" bestFit="1" customWidth="1"/>
    <col min="13609" max="13609" width="8.42578125" style="154" bestFit="1" customWidth="1"/>
    <col min="13610" max="13610" width="11.140625" style="154" bestFit="1" customWidth="1"/>
    <col min="13611" max="13611" width="11.42578125" style="154" bestFit="1" customWidth="1"/>
    <col min="13612" max="13612" width="11.140625" style="154" bestFit="1" customWidth="1"/>
    <col min="13613" max="13613" width="11.7109375" style="154" bestFit="1" customWidth="1"/>
    <col min="13614" max="13614" width="16.140625" style="154" bestFit="1" customWidth="1"/>
    <col min="13615" max="13615" width="9.42578125" style="154" bestFit="1" customWidth="1"/>
    <col min="13616" max="13616" width="10.85546875" style="154" bestFit="1" customWidth="1"/>
    <col min="13617" max="13617" width="10.85546875" style="154" customWidth="1"/>
    <col min="13618" max="13618" width="12.42578125" style="154" customWidth="1"/>
    <col min="13619" max="13824" width="13.140625" style="154"/>
    <col min="13825" max="13825" width="17.140625" style="154" bestFit="1" customWidth="1"/>
    <col min="13826" max="13826" width="13.140625" style="154" customWidth="1"/>
    <col min="13827" max="13829" width="13.140625" style="154" bestFit="1" customWidth="1"/>
    <col min="13830" max="13830" width="10.85546875" style="154" bestFit="1" customWidth="1"/>
    <col min="13831" max="13831" width="13.140625" style="154" bestFit="1" customWidth="1"/>
    <col min="13832" max="13836" width="10.85546875" style="154" bestFit="1" customWidth="1"/>
    <col min="13837" max="13838" width="11.42578125" style="154" bestFit="1" customWidth="1"/>
    <col min="13839" max="13839" width="10.85546875" style="154" bestFit="1" customWidth="1"/>
    <col min="13840" max="13843" width="11.42578125" style="154" bestFit="1" customWidth="1"/>
    <col min="13844" max="13844" width="10.85546875" style="154" bestFit="1" customWidth="1"/>
    <col min="13845" max="13845" width="11.42578125" style="154" bestFit="1" customWidth="1"/>
    <col min="13846" max="13846" width="10.85546875" style="154" bestFit="1" customWidth="1"/>
    <col min="13847" max="13847" width="11.42578125" style="154" bestFit="1" customWidth="1"/>
    <col min="13848" max="13849" width="10.85546875" style="154" bestFit="1" customWidth="1"/>
    <col min="13850" max="13850" width="14.28515625" style="154" bestFit="1" customWidth="1"/>
    <col min="13851" max="13852" width="14.42578125" style="154" bestFit="1" customWidth="1"/>
    <col min="13853" max="13853" width="11.42578125" style="154" bestFit="1" customWidth="1"/>
    <col min="13854" max="13855" width="10.85546875" style="154" bestFit="1" customWidth="1"/>
    <col min="13856" max="13856" width="11.42578125" style="154" bestFit="1" customWidth="1"/>
    <col min="13857" max="13857" width="13.85546875" style="154" bestFit="1" customWidth="1"/>
    <col min="13858" max="13858" width="12.140625" style="154" bestFit="1" customWidth="1"/>
    <col min="13859" max="13859" width="10.85546875" style="154" bestFit="1" customWidth="1"/>
    <col min="13860" max="13860" width="11.42578125" style="154" bestFit="1" customWidth="1"/>
    <col min="13861" max="13862" width="10.85546875" style="154" bestFit="1" customWidth="1"/>
    <col min="13863" max="13863" width="14" style="154" bestFit="1" customWidth="1"/>
    <col min="13864" max="13864" width="10.85546875" style="154" bestFit="1" customWidth="1"/>
    <col min="13865" max="13865" width="8.42578125" style="154" bestFit="1" customWidth="1"/>
    <col min="13866" max="13866" width="11.140625" style="154" bestFit="1" customWidth="1"/>
    <col min="13867" max="13867" width="11.42578125" style="154" bestFit="1" customWidth="1"/>
    <col min="13868" max="13868" width="11.140625" style="154" bestFit="1" customWidth="1"/>
    <col min="13869" max="13869" width="11.7109375" style="154" bestFit="1" customWidth="1"/>
    <col min="13870" max="13870" width="16.140625" style="154" bestFit="1" customWidth="1"/>
    <col min="13871" max="13871" width="9.42578125" style="154" bestFit="1" customWidth="1"/>
    <col min="13872" max="13872" width="10.85546875" style="154" bestFit="1" customWidth="1"/>
    <col min="13873" max="13873" width="10.85546875" style="154" customWidth="1"/>
    <col min="13874" max="13874" width="12.42578125" style="154" customWidth="1"/>
    <col min="13875" max="14080" width="13.140625" style="154"/>
    <col min="14081" max="14081" width="17.140625" style="154" bestFit="1" customWidth="1"/>
    <col min="14082" max="14082" width="13.140625" style="154" customWidth="1"/>
    <col min="14083" max="14085" width="13.140625" style="154" bestFit="1" customWidth="1"/>
    <col min="14086" max="14086" width="10.85546875" style="154" bestFit="1" customWidth="1"/>
    <col min="14087" max="14087" width="13.140625" style="154" bestFit="1" customWidth="1"/>
    <col min="14088" max="14092" width="10.85546875" style="154" bestFit="1" customWidth="1"/>
    <col min="14093" max="14094" width="11.42578125" style="154" bestFit="1" customWidth="1"/>
    <col min="14095" max="14095" width="10.85546875" style="154" bestFit="1" customWidth="1"/>
    <col min="14096" max="14099" width="11.42578125" style="154" bestFit="1" customWidth="1"/>
    <col min="14100" max="14100" width="10.85546875" style="154" bestFit="1" customWidth="1"/>
    <col min="14101" max="14101" width="11.42578125" style="154" bestFit="1" customWidth="1"/>
    <col min="14102" max="14102" width="10.85546875" style="154" bestFit="1" customWidth="1"/>
    <col min="14103" max="14103" width="11.42578125" style="154" bestFit="1" customWidth="1"/>
    <col min="14104" max="14105" width="10.85546875" style="154" bestFit="1" customWidth="1"/>
    <col min="14106" max="14106" width="14.28515625" style="154" bestFit="1" customWidth="1"/>
    <col min="14107" max="14108" width="14.42578125" style="154" bestFit="1" customWidth="1"/>
    <col min="14109" max="14109" width="11.42578125" style="154" bestFit="1" customWidth="1"/>
    <col min="14110" max="14111" width="10.85546875" style="154" bestFit="1" customWidth="1"/>
    <col min="14112" max="14112" width="11.42578125" style="154" bestFit="1" customWidth="1"/>
    <col min="14113" max="14113" width="13.85546875" style="154" bestFit="1" customWidth="1"/>
    <col min="14114" max="14114" width="12.140625" style="154" bestFit="1" customWidth="1"/>
    <col min="14115" max="14115" width="10.85546875" style="154" bestFit="1" customWidth="1"/>
    <col min="14116" max="14116" width="11.42578125" style="154" bestFit="1" customWidth="1"/>
    <col min="14117" max="14118" width="10.85546875" style="154" bestFit="1" customWidth="1"/>
    <col min="14119" max="14119" width="14" style="154" bestFit="1" customWidth="1"/>
    <col min="14120" max="14120" width="10.85546875" style="154" bestFit="1" customWidth="1"/>
    <col min="14121" max="14121" width="8.42578125" style="154" bestFit="1" customWidth="1"/>
    <col min="14122" max="14122" width="11.140625" style="154" bestFit="1" customWidth="1"/>
    <col min="14123" max="14123" width="11.42578125" style="154" bestFit="1" customWidth="1"/>
    <col min="14124" max="14124" width="11.140625" style="154" bestFit="1" customWidth="1"/>
    <col min="14125" max="14125" width="11.7109375" style="154" bestFit="1" customWidth="1"/>
    <col min="14126" max="14126" width="16.140625" style="154" bestFit="1" customWidth="1"/>
    <col min="14127" max="14127" width="9.42578125" style="154" bestFit="1" customWidth="1"/>
    <col min="14128" max="14128" width="10.85546875" style="154" bestFit="1" customWidth="1"/>
    <col min="14129" max="14129" width="10.85546875" style="154" customWidth="1"/>
    <col min="14130" max="14130" width="12.42578125" style="154" customWidth="1"/>
    <col min="14131" max="14336" width="13.140625" style="154"/>
    <col min="14337" max="14337" width="17.140625" style="154" bestFit="1" customWidth="1"/>
    <col min="14338" max="14338" width="13.140625" style="154" customWidth="1"/>
    <col min="14339" max="14341" width="13.140625" style="154" bestFit="1" customWidth="1"/>
    <col min="14342" max="14342" width="10.85546875" style="154" bestFit="1" customWidth="1"/>
    <col min="14343" max="14343" width="13.140625" style="154" bestFit="1" customWidth="1"/>
    <col min="14344" max="14348" width="10.85546875" style="154" bestFit="1" customWidth="1"/>
    <col min="14349" max="14350" width="11.42578125" style="154" bestFit="1" customWidth="1"/>
    <col min="14351" max="14351" width="10.85546875" style="154" bestFit="1" customWidth="1"/>
    <col min="14352" max="14355" width="11.42578125" style="154" bestFit="1" customWidth="1"/>
    <col min="14356" max="14356" width="10.85546875" style="154" bestFit="1" customWidth="1"/>
    <col min="14357" max="14357" width="11.42578125" style="154" bestFit="1" customWidth="1"/>
    <col min="14358" max="14358" width="10.85546875" style="154" bestFit="1" customWidth="1"/>
    <col min="14359" max="14359" width="11.42578125" style="154" bestFit="1" customWidth="1"/>
    <col min="14360" max="14361" width="10.85546875" style="154" bestFit="1" customWidth="1"/>
    <col min="14362" max="14362" width="14.28515625" style="154" bestFit="1" customWidth="1"/>
    <col min="14363" max="14364" width="14.42578125" style="154" bestFit="1" customWidth="1"/>
    <col min="14365" max="14365" width="11.42578125" style="154" bestFit="1" customWidth="1"/>
    <col min="14366" max="14367" width="10.85546875" style="154" bestFit="1" customWidth="1"/>
    <col min="14368" max="14368" width="11.42578125" style="154" bestFit="1" customWidth="1"/>
    <col min="14369" max="14369" width="13.85546875" style="154" bestFit="1" customWidth="1"/>
    <col min="14370" max="14370" width="12.140625" style="154" bestFit="1" customWidth="1"/>
    <col min="14371" max="14371" width="10.85546875" style="154" bestFit="1" customWidth="1"/>
    <col min="14372" max="14372" width="11.42578125" style="154" bestFit="1" customWidth="1"/>
    <col min="14373" max="14374" width="10.85546875" style="154" bestFit="1" customWidth="1"/>
    <col min="14375" max="14375" width="14" style="154" bestFit="1" customWidth="1"/>
    <col min="14376" max="14376" width="10.85546875" style="154" bestFit="1" customWidth="1"/>
    <col min="14377" max="14377" width="8.42578125" style="154" bestFit="1" customWidth="1"/>
    <col min="14378" max="14378" width="11.140625" style="154" bestFit="1" customWidth="1"/>
    <col min="14379" max="14379" width="11.42578125" style="154" bestFit="1" customWidth="1"/>
    <col min="14380" max="14380" width="11.140625" style="154" bestFit="1" customWidth="1"/>
    <col min="14381" max="14381" width="11.7109375" style="154" bestFit="1" customWidth="1"/>
    <col min="14382" max="14382" width="16.140625" style="154" bestFit="1" customWidth="1"/>
    <col min="14383" max="14383" width="9.42578125" style="154" bestFit="1" customWidth="1"/>
    <col min="14384" max="14384" width="10.85546875" style="154" bestFit="1" customWidth="1"/>
    <col min="14385" max="14385" width="10.85546875" style="154" customWidth="1"/>
    <col min="14386" max="14386" width="12.42578125" style="154" customWidth="1"/>
    <col min="14387" max="14592" width="13.140625" style="154"/>
    <col min="14593" max="14593" width="17.140625" style="154" bestFit="1" customWidth="1"/>
    <col min="14594" max="14594" width="13.140625" style="154" customWidth="1"/>
    <col min="14595" max="14597" width="13.140625" style="154" bestFit="1" customWidth="1"/>
    <col min="14598" max="14598" width="10.85546875" style="154" bestFit="1" customWidth="1"/>
    <col min="14599" max="14599" width="13.140625" style="154" bestFit="1" customWidth="1"/>
    <col min="14600" max="14604" width="10.85546875" style="154" bestFit="1" customWidth="1"/>
    <col min="14605" max="14606" width="11.42578125" style="154" bestFit="1" customWidth="1"/>
    <col min="14607" max="14607" width="10.85546875" style="154" bestFit="1" customWidth="1"/>
    <col min="14608" max="14611" width="11.42578125" style="154" bestFit="1" customWidth="1"/>
    <col min="14612" max="14612" width="10.85546875" style="154" bestFit="1" customWidth="1"/>
    <col min="14613" max="14613" width="11.42578125" style="154" bestFit="1" customWidth="1"/>
    <col min="14614" max="14614" width="10.85546875" style="154" bestFit="1" customWidth="1"/>
    <col min="14615" max="14615" width="11.42578125" style="154" bestFit="1" customWidth="1"/>
    <col min="14616" max="14617" width="10.85546875" style="154" bestFit="1" customWidth="1"/>
    <col min="14618" max="14618" width="14.28515625" style="154" bestFit="1" customWidth="1"/>
    <col min="14619" max="14620" width="14.42578125" style="154" bestFit="1" customWidth="1"/>
    <col min="14621" max="14621" width="11.42578125" style="154" bestFit="1" customWidth="1"/>
    <col min="14622" max="14623" width="10.85546875" style="154" bestFit="1" customWidth="1"/>
    <col min="14624" max="14624" width="11.42578125" style="154" bestFit="1" customWidth="1"/>
    <col min="14625" max="14625" width="13.85546875" style="154" bestFit="1" customWidth="1"/>
    <col min="14626" max="14626" width="12.140625" style="154" bestFit="1" customWidth="1"/>
    <col min="14627" max="14627" width="10.85546875" style="154" bestFit="1" customWidth="1"/>
    <col min="14628" max="14628" width="11.42578125" style="154" bestFit="1" customWidth="1"/>
    <col min="14629" max="14630" width="10.85546875" style="154" bestFit="1" customWidth="1"/>
    <col min="14631" max="14631" width="14" style="154" bestFit="1" customWidth="1"/>
    <col min="14632" max="14632" width="10.85546875" style="154" bestFit="1" customWidth="1"/>
    <col min="14633" max="14633" width="8.42578125" style="154" bestFit="1" customWidth="1"/>
    <col min="14634" max="14634" width="11.140625" style="154" bestFit="1" customWidth="1"/>
    <col min="14635" max="14635" width="11.42578125" style="154" bestFit="1" customWidth="1"/>
    <col min="14636" max="14636" width="11.140625" style="154" bestFit="1" customWidth="1"/>
    <col min="14637" max="14637" width="11.7109375" style="154" bestFit="1" customWidth="1"/>
    <col min="14638" max="14638" width="16.140625" style="154" bestFit="1" customWidth="1"/>
    <col min="14639" max="14639" width="9.42578125" style="154" bestFit="1" customWidth="1"/>
    <col min="14640" max="14640" width="10.85546875" style="154" bestFit="1" customWidth="1"/>
    <col min="14641" max="14641" width="10.85546875" style="154" customWidth="1"/>
    <col min="14642" max="14642" width="12.42578125" style="154" customWidth="1"/>
    <col min="14643" max="14848" width="13.140625" style="154"/>
    <col min="14849" max="14849" width="17.140625" style="154" bestFit="1" customWidth="1"/>
    <col min="14850" max="14850" width="13.140625" style="154" customWidth="1"/>
    <col min="14851" max="14853" width="13.140625" style="154" bestFit="1" customWidth="1"/>
    <col min="14854" max="14854" width="10.85546875" style="154" bestFit="1" customWidth="1"/>
    <col min="14855" max="14855" width="13.140625" style="154" bestFit="1" customWidth="1"/>
    <col min="14856" max="14860" width="10.85546875" style="154" bestFit="1" customWidth="1"/>
    <col min="14861" max="14862" width="11.42578125" style="154" bestFit="1" customWidth="1"/>
    <col min="14863" max="14863" width="10.85546875" style="154" bestFit="1" customWidth="1"/>
    <col min="14864" max="14867" width="11.42578125" style="154" bestFit="1" customWidth="1"/>
    <col min="14868" max="14868" width="10.85546875" style="154" bestFit="1" customWidth="1"/>
    <col min="14869" max="14869" width="11.42578125" style="154" bestFit="1" customWidth="1"/>
    <col min="14870" max="14870" width="10.85546875" style="154" bestFit="1" customWidth="1"/>
    <col min="14871" max="14871" width="11.42578125" style="154" bestFit="1" customWidth="1"/>
    <col min="14872" max="14873" width="10.85546875" style="154" bestFit="1" customWidth="1"/>
    <col min="14874" max="14874" width="14.28515625" style="154" bestFit="1" customWidth="1"/>
    <col min="14875" max="14876" width="14.42578125" style="154" bestFit="1" customWidth="1"/>
    <col min="14877" max="14877" width="11.42578125" style="154" bestFit="1" customWidth="1"/>
    <col min="14878" max="14879" width="10.85546875" style="154" bestFit="1" customWidth="1"/>
    <col min="14880" max="14880" width="11.42578125" style="154" bestFit="1" customWidth="1"/>
    <col min="14881" max="14881" width="13.85546875" style="154" bestFit="1" customWidth="1"/>
    <col min="14882" max="14882" width="12.140625" style="154" bestFit="1" customWidth="1"/>
    <col min="14883" max="14883" width="10.85546875" style="154" bestFit="1" customWidth="1"/>
    <col min="14884" max="14884" width="11.42578125" style="154" bestFit="1" customWidth="1"/>
    <col min="14885" max="14886" width="10.85546875" style="154" bestFit="1" customWidth="1"/>
    <col min="14887" max="14887" width="14" style="154" bestFit="1" customWidth="1"/>
    <col min="14888" max="14888" width="10.85546875" style="154" bestFit="1" customWidth="1"/>
    <col min="14889" max="14889" width="8.42578125" style="154" bestFit="1" customWidth="1"/>
    <col min="14890" max="14890" width="11.140625" style="154" bestFit="1" customWidth="1"/>
    <col min="14891" max="14891" width="11.42578125" style="154" bestFit="1" customWidth="1"/>
    <col min="14892" max="14892" width="11.140625" style="154" bestFit="1" customWidth="1"/>
    <col min="14893" max="14893" width="11.7109375" style="154" bestFit="1" customWidth="1"/>
    <col min="14894" max="14894" width="16.140625" style="154" bestFit="1" customWidth="1"/>
    <col min="14895" max="14895" width="9.42578125" style="154" bestFit="1" customWidth="1"/>
    <col min="14896" max="14896" width="10.85546875" style="154" bestFit="1" customWidth="1"/>
    <col min="14897" max="14897" width="10.85546875" style="154" customWidth="1"/>
    <col min="14898" max="14898" width="12.42578125" style="154" customWidth="1"/>
    <col min="14899" max="15104" width="13.140625" style="154"/>
    <col min="15105" max="15105" width="17.140625" style="154" bestFit="1" customWidth="1"/>
    <col min="15106" max="15106" width="13.140625" style="154" customWidth="1"/>
    <col min="15107" max="15109" width="13.140625" style="154" bestFit="1" customWidth="1"/>
    <col min="15110" max="15110" width="10.85546875" style="154" bestFit="1" customWidth="1"/>
    <col min="15111" max="15111" width="13.140625" style="154" bestFit="1" customWidth="1"/>
    <col min="15112" max="15116" width="10.85546875" style="154" bestFit="1" customWidth="1"/>
    <col min="15117" max="15118" width="11.42578125" style="154" bestFit="1" customWidth="1"/>
    <col min="15119" max="15119" width="10.85546875" style="154" bestFit="1" customWidth="1"/>
    <col min="15120" max="15123" width="11.42578125" style="154" bestFit="1" customWidth="1"/>
    <col min="15124" max="15124" width="10.85546875" style="154" bestFit="1" customWidth="1"/>
    <col min="15125" max="15125" width="11.42578125" style="154" bestFit="1" customWidth="1"/>
    <col min="15126" max="15126" width="10.85546875" style="154" bestFit="1" customWidth="1"/>
    <col min="15127" max="15127" width="11.42578125" style="154" bestFit="1" customWidth="1"/>
    <col min="15128" max="15129" width="10.85546875" style="154" bestFit="1" customWidth="1"/>
    <col min="15130" max="15130" width="14.28515625" style="154" bestFit="1" customWidth="1"/>
    <col min="15131" max="15132" width="14.42578125" style="154" bestFit="1" customWidth="1"/>
    <col min="15133" max="15133" width="11.42578125" style="154" bestFit="1" customWidth="1"/>
    <col min="15134" max="15135" width="10.85546875" style="154" bestFit="1" customWidth="1"/>
    <col min="15136" max="15136" width="11.42578125" style="154" bestFit="1" customWidth="1"/>
    <col min="15137" max="15137" width="13.85546875" style="154" bestFit="1" customWidth="1"/>
    <col min="15138" max="15138" width="12.140625" style="154" bestFit="1" customWidth="1"/>
    <col min="15139" max="15139" width="10.85546875" style="154" bestFit="1" customWidth="1"/>
    <col min="15140" max="15140" width="11.42578125" style="154" bestFit="1" customWidth="1"/>
    <col min="15141" max="15142" width="10.85546875" style="154" bestFit="1" customWidth="1"/>
    <col min="15143" max="15143" width="14" style="154" bestFit="1" customWidth="1"/>
    <col min="15144" max="15144" width="10.85546875" style="154" bestFit="1" customWidth="1"/>
    <col min="15145" max="15145" width="8.42578125" style="154" bestFit="1" customWidth="1"/>
    <col min="15146" max="15146" width="11.140625" style="154" bestFit="1" customWidth="1"/>
    <col min="15147" max="15147" width="11.42578125" style="154" bestFit="1" customWidth="1"/>
    <col min="15148" max="15148" width="11.140625" style="154" bestFit="1" customWidth="1"/>
    <col min="15149" max="15149" width="11.7109375" style="154" bestFit="1" customWidth="1"/>
    <col min="15150" max="15150" width="16.140625" style="154" bestFit="1" customWidth="1"/>
    <col min="15151" max="15151" width="9.42578125" style="154" bestFit="1" customWidth="1"/>
    <col min="15152" max="15152" width="10.85546875" style="154" bestFit="1" customWidth="1"/>
    <col min="15153" max="15153" width="10.85546875" style="154" customWidth="1"/>
    <col min="15154" max="15154" width="12.42578125" style="154" customWidth="1"/>
    <col min="15155" max="15360" width="13.140625" style="154"/>
    <col min="15361" max="15361" width="17.140625" style="154" bestFit="1" customWidth="1"/>
    <col min="15362" max="15362" width="13.140625" style="154" customWidth="1"/>
    <col min="15363" max="15365" width="13.140625" style="154" bestFit="1" customWidth="1"/>
    <col min="15366" max="15366" width="10.85546875" style="154" bestFit="1" customWidth="1"/>
    <col min="15367" max="15367" width="13.140625" style="154" bestFit="1" customWidth="1"/>
    <col min="15368" max="15372" width="10.85546875" style="154" bestFit="1" customWidth="1"/>
    <col min="15373" max="15374" width="11.42578125" style="154" bestFit="1" customWidth="1"/>
    <col min="15375" max="15375" width="10.85546875" style="154" bestFit="1" customWidth="1"/>
    <col min="15376" max="15379" width="11.42578125" style="154" bestFit="1" customWidth="1"/>
    <col min="15380" max="15380" width="10.85546875" style="154" bestFit="1" customWidth="1"/>
    <col min="15381" max="15381" width="11.42578125" style="154" bestFit="1" customWidth="1"/>
    <col min="15382" max="15382" width="10.85546875" style="154" bestFit="1" customWidth="1"/>
    <col min="15383" max="15383" width="11.42578125" style="154" bestFit="1" customWidth="1"/>
    <col min="15384" max="15385" width="10.85546875" style="154" bestFit="1" customWidth="1"/>
    <col min="15386" max="15386" width="14.28515625" style="154" bestFit="1" customWidth="1"/>
    <col min="15387" max="15388" width="14.42578125" style="154" bestFit="1" customWidth="1"/>
    <col min="15389" max="15389" width="11.42578125" style="154" bestFit="1" customWidth="1"/>
    <col min="15390" max="15391" width="10.85546875" style="154" bestFit="1" customWidth="1"/>
    <col min="15392" max="15392" width="11.42578125" style="154" bestFit="1" customWidth="1"/>
    <col min="15393" max="15393" width="13.85546875" style="154" bestFit="1" customWidth="1"/>
    <col min="15394" max="15394" width="12.140625" style="154" bestFit="1" customWidth="1"/>
    <col min="15395" max="15395" width="10.85546875" style="154" bestFit="1" customWidth="1"/>
    <col min="15396" max="15396" width="11.42578125" style="154" bestFit="1" customWidth="1"/>
    <col min="15397" max="15398" width="10.85546875" style="154" bestFit="1" customWidth="1"/>
    <col min="15399" max="15399" width="14" style="154" bestFit="1" customWidth="1"/>
    <col min="15400" max="15400" width="10.85546875" style="154" bestFit="1" customWidth="1"/>
    <col min="15401" max="15401" width="8.42578125" style="154" bestFit="1" customWidth="1"/>
    <col min="15402" max="15402" width="11.140625" style="154" bestFit="1" customWidth="1"/>
    <col min="15403" max="15403" width="11.42578125" style="154" bestFit="1" customWidth="1"/>
    <col min="15404" max="15404" width="11.140625" style="154" bestFit="1" customWidth="1"/>
    <col min="15405" max="15405" width="11.7109375" style="154" bestFit="1" customWidth="1"/>
    <col min="15406" max="15406" width="16.140625" style="154" bestFit="1" customWidth="1"/>
    <col min="15407" max="15407" width="9.42578125" style="154" bestFit="1" customWidth="1"/>
    <col min="15408" max="15408" width="10.85546875" style="154" bestFit="1" customWidth="1"/>
    <col min="15409" max="15409" width="10.85546875" style="154" customWidth="1"/>
    <col min="15410" max="15410" width="12.42578125" style="154" customWidth="1"/>
    <col min="15411" max="15616" width="13.140625" style="154"/>
    <col min="15617" max="15617" width="17.140625" style="154" bestFit="1" customWidth="1"/>
    <col min="15618" max="15618" width="13.140625" style="154" customWidth="1"/>
    <col min="15619" max="15621" width="13.140625" style="154" bestFit="1" customWidth="1"/>
    <col min="15622" max="15622" width="10.85546875" style="154" bestFit="1" customWidth="1"/>
    <col min="15623" max="15623" width="13.140625" style="154" bestFit="1" customWidth="1"/>
    <col min="15624" max="15628" width="10.85546875" style="154" bestFit="1" customWidth="1"/>
    <col min="15629" max="15630" width="11.42578125" style="154" bestFit="1" customWidth="1"/>
    <col min="15631" max="15631" width="10.85546875" style="154" bestFit="1" customWidth="1"/>
    <col min="15632" max="15635" width="11.42578125" style="154" bestFit="1" customWidth="1"/>
    <col min="15636" max="15636" width="10.85546875" style="154" bestFit="1" customWidth="1"/>
    <col min="15637" max="15637" width="11.42578125" style="154" bestFit="1" customWidth="1"/>
    <col min="15638" max="15638" width="10.85546875" style="154" bestFit="1" customWidth="1"/>
    <col min="15639" max="15639" width="11.42578125" style="154" bestFit="1" customWidth="1"/>
    <col min="15640" max="15641" width="10.85546875" style="154" bestFit="1" customWidth="1"/>
    <col min="15642" max="15642" width="14.28515625" style="154" bestFit="1" customWidth="1"/>
    <col min="15643" max="15644" width="14.42578125" style="154" bestFit="1" customWidth="1"/>
    <col min="15645" max="15645" width="11.42578125" style="154" bestFit="1" customWidth="1"/>
    <col min="15646" max="15647" width="10.85546875" style="154" bestFit="1" customWidth="1"/>
    <col min="15648" max="15648" width="11.42578125" style="154" bestFit="1" customWidth="1"/>
    <col min="15649" max="15649" width="13.85546875" style="154" bestFit="1" customWidth="1"/>
    <col min="15650" max="15650" width="12.140625" style="154" bestFit="1" customWidth="1"/>
    <col min="15651" max="15651" width="10.85546875" style="154" bestFit="1" customWidth="1"/>
    <col min="15652" max="15652" width="11.42578125" style="154" bestFit="1" customWidth="1"/>
    <col min="15653" max="15654" width="10.85546875" style="154" bestFit="1" customWidth="1"/>
    <col min="15655" max="15655" width="14" style="154" bestFit="1" customWidth="1"/>
    <col min="15656" max="15656" width="10.85546875" style="154" bestFit="1" customWidth="1"/>
    <col min="15657" max="15657" width="8.42578125" style="154" bestFit="1" customWidth="1"/>
    <col min="15658" max="15658" width="11.140625" style="154" bestFit="1" customWidth="1"/>
    <col min="15659" max="15659" width="11.42578125" style="154" bestFit="1" customWidth="1"/>
    <col min="15660" max="15660" width="11.140625" style="154" bestFit="1" customWidth="1"/>
    <col min="15661" max="15661" width="11.7109375" style="154" bestFit="1" customWidth="1"/>
    <col min="15662" max="15662" width="16.140625" style="154" bestFit="1" customWidth="1"/>
    <col min="15663" max="15663" width="9.42578125" style="154" bestFit="1" customWidth="1"/>
    <col min="15664" max="15664" width="10.85546875" style="154" bestFit="1" customWidth="1"/>
    <col min="15665" max="15665" width="10.85546875" style="154" customWidth="1"/>
    <col min="15666" max="15666" width="12.42578125" style="154" customWidth="1"/>
    <col min="15667" max="15872" width="13.140625" style="154"/>
    <col min="15873" max="15873" width="17.140625" style="154" bestFit="1" customWidth="1"/>
    <col min="15874" max="15874" width="13.140625" style="154" customWidth="1"/>
    <col min="15875" max="15877" width="13.140625" style="154" bestFit="1" customWidth="1"/>
    <col min="15878" max="15878" width="10.85546875" style="154" bestFit="1" customWidth="1"/>
    <col min="15879" max="15879" width="13.140625" style="154" bestFit="1" customWidth="1"/>
    <col min="15880" max="15884" width="10.85546875" style="154" bestFit="1" customWidth="1"/>
    <col min="15885" max="15886" width="11.42578125" style="154" bestFit="1" customWidth="1"/>
    <col min="15887" max="15887" width="10.85546875" style="154" bestFit="1" customWidth="1"/>
    <col min="15888" max="15891" width="11.42578125" style="154" bestFit="1" customWidth="1"/>
    <col min="15892" max="15892" width="10.85546875" style="154" bestFit="1" customWidth="1"/>
    <col min="15893" max="15893" width="11.42578125" style="154" bestFit="1" customWidth="1"/>
    <col min="15894" max="15894" width="10.85546875" style="154" bestFit="1" customWidth="1"/>
    <col min="15895" max="15895" width="11.42578125" style="154" bestFit="1" customWidth="1"/>
    <col min="15896" max="15897" width="10.85546875" style="154" bestFit="1" customWidth="1"/>
    <col min="15898" max="15898" width="14.28515625" style="154" bestFit="1" customWidth="1"/>
    <col min="15899" max="15900" width="14.42578125" style="154" bestFit="1" customWidth="1"/>
    <col min="15901" max="15901" width="11.42578125" style="154" bestFit="1" customWidth="1"/>
    <col min="15902" max="15903" width="10.85546875" style="154" bestFit="1" customWidth="1"/>
    <col min="15904" max="15904" width="11.42578125" style="154" bestFit="1" customWidth="1"/>
    <col min="15905" max="15905" width="13.85546875" style="154" bestFit="1" customWidth="1"/>
    <col min="15906" max="15906" width="12.140625" style="154" bestFit="1" customWidth="1"/>
    <col min="15907" max="15907" width="10.85546875" style="154" bestFit="1" customWidth="1"/>
    <col min="15908" max="15908" width="11.42578125" style="154" bestFit="1" customWidth="1"/>
    <col min="15909" max="15910" width="10.85546875" style="154" bestFit="1" customWidth="1"/>
    <col min="15911" max="15911" width="14" style="154" bestFit="1" customWidth="1"/>
    <col min="15912" max="15912" width="10.85546875" style="154" bestFit="1" customWidth="1"/>
    <col min="15913" max="15913" width="8.42578125" style="154" bestFit="1" customWidth="1"/>
    <col min="15914" max="15914" width="11.140625" style="154" bestFit="1" customWidth="1"/>
    <col min="15915" max="15915" width="11.42578125" style="154" bestFit="1" customWidth="1"/>
    <col min="15916" max="15916" width="11.140625" style="154" bestFit="1" customWidth="1"/>
    <col min="15917" max="15917" width="11.7109375" style="154" bestFit="1" customWidth="1"/>
    <col min="15918" max="15918" width="16.140625" style="154" bestFit="1" customWidth="1"/>
    <col min="15919" max="15919" width="9.42578125" style="154" bestFit="1" customWidth="1"/>
    <col min="15920" max="15920" width="10.85546875" style="154" bestFit="1" customWidth="1"/>
    <col min="15921" max="15921" width="10.85546875" style="154" customWidth="1"/>
    <col min="15922" max="15922" width="12.42578125" style="154" customWidth="1"/>
    <col min="15923" max="16128" width="13.140625" style="154"/>
    <col min="16129" max="16129" width="17.140625" style="154" bestFit="1" customWidth="1"/>
    <col min="16130" max="16130" width="13.140625" style="154" customWidth="1"/>
    <col min="16131" max="16133" width="13.140625" style="154" bestFit="1" customWidth="1"/>
    <col min="16134" max="16134" width="10.85546875" style="154" bestFit="1" customWidth="1"/>
    <col min="16135" max="16135" width="13.140625" style="154" bestFit="1" customWidth="1"/>
    <col min="16136" max="16140" width="10.85546875" style="154" bestFit="1" customWidth="1"/>
    <col min="16141" max="16142" width="11.42578125" style="154" bestFit="1" customWidth="1"/>
    <col min="16143" max="16143" width="10.85546875" style="154" bestFit="1" customWidth="1"/>
    <col min="16144" max="16147" width="11.42578125" style="154" bestFit="1" customWidth="1"/>
    <col min="16148" max="16148" width="10.85546875" style="154" bestFit="1" customWidth="1"/>
    <col min="16149" max="16149" width="11.42578125" style="154" bestFit="1" customWidth="1"/>
    <col min="16150" max="16150" width="10.85546875" style="154" bestFit="1" customWidth="1"/>
    <col min="16151" max="16151" width="11.42578125" style="154" bestFit="1" customWidth="1"/>
    <col min="16152" max="16153" width="10.85546875" style="154" bestFit="1" customWidth="1"/>
    <col min="16154" max="16154" width="14.28515625" style="154" bestFit="1" customWidth="1"/>
    <col min="16155" max="16156" width="14.42578125" style="154" bestFit="1" customWidth="1"/>
    <col min="16157" max="16157" width="11.42578125" style="154" bestFit="1" customWidth="1"/>
    <col min="16158" max="16159" width="10.85546875" style="154" bestFit="1" customWidth="1"/>
    <col min="16160" max="16160" width="11.42578125" style="154" bestFit="1" customWidth="1"/>
    <col min="16161" max="16161" width="13.85546875" style="154" bestFit="1" customWidth="1"/>
    <col min="16162" max="16162" width="12.140625" style="154" bestFit="1" customWidth="1"/>
    <col min="16163" max="16163" width="10.85546875" style="154" bestFit="1" customWidth="1"/>
    <col min="16164" max="16164" width="11.42578125" style="154" bestFit="1" customWidth="1"/>
    <col min="16165" max="16166" width="10.85546875" style="154" bestFit="1" customWidth="1"/>
    <col min="16167" max="16167" width="14" style="154" bestFit="1" customWidth="1"/>
    <col min="16168" max="16168" width="10.85546875" style="154" bestFit="1" customWidth="1"/>
    <col min="16169" max="16169" width="8.42578125" style="154" bestFit="1" customWidth="1"/>
    <col min="16170" max="16170" width="11.140625" style="154" bestFit="1" customWidth="1"/>
    <col min="16171" max="16171" width="11.42578125" style="154" bestFit="1" customWidth="1"/>
    <col min="16172" max="16172" width="11.140625" style="154" bestFit="1" customWidth="1"/>
    <col min="16173" max="16173" width="11.7109375" style="154" bestFit="1" customWidth="1"/>
    <col min="16174" max="16174" width="16.140625" style="154" bestFit="1" customWidth="1"/>
    <col min="16175" max="16175" width="9.42578125" style="154" bestFit="1" customWidth="1"/>
    <col min="16176" max="16176" width="10.85546875" style="154" bestFit="1" customWidth="1"/>
    <col min="16177" max="16177" width="10.85546875" style="154" customWidth="1"/>
    <col min="16178" max="16178" width="12.42578125" style="154" customWidth="1"/>
    <col min="16179" max="16384" width="13.140625" style="154"/>
  </cols>
  <sheetData>
    <row r="1" spans="1:40">
      <c r="A1" s="104" t="s">
        <v>53</v>
      </c>
      <c r="B1" s="74" t="s">
        <v>8</v>
      </c>
      <c r="C1" s="74" t="s">
        <v>8</v>
      </c>
      <c r="D1" s="74" t="s">
        <v>8</v>
      </c>
      <c r="E1" s="74" t="s">
        <v>8</v>
      </c>
      <c r="F1" s="74" t="s">
        <v>8</v>
      </c>
      <c r="G1" s="74" t="s">
        <v>8</v>
      </c>
      <c r="H1" s="74" t="s">
        <v>87</v>
      </c>
      <c r="I1" s="74" t="s">
        <v>87</v>
      </c>
      <c r="J1" s="74" t="s">
        <v>87</v>
      </c>
      <c r="K1" s="74" t="s">
        <v>87</v>
      </c>
      <c r="L1" s="74" t="s">
        <v>87</v>
      </c>
      <c r="M1" s="145" t="s">
        <v>22</v>
      </c>
      <c r="N1" s="145" t="s">
        <v>22</v>
      </c>
      <c r="O1" s="145" t="s">
        <v>22</v>
      </c>
      <c r="P1" s="145" t="s">
        <v>22</v>
      </c>
      <c r="Q1" s="145" t="s">
        <v>22</v>
      </c>
      <c r="R1" s="74" t="s">
        <v>212</v>
      </c>
      <c r="S1" s="74" t="s">
        <v>212</v>
      </c>
      <c r="T1" s="74" t="s">
        <v>212</v>
      </c>
      <c r="U1" s="74" t="s">
        <v>212</v>
      </c>
      <c r="V1" s="74" t="s">
        <v>212</v>
      </c>
      <c r="W1" s="74" t="s">
        <v>212</v>
      </c>
      <c r="X1" s="74" t="s">
        <v>213</v>
      </c>
      <c r="Y1" s="74" t="s">
        <v>213</v>
      </c>
      <c r="Z1" s="74" t="s">
        <v>213</v>
      </c>
      <c r="AA1" s="74" t="s">
        <v>25</v>
      </c>
      <c r="AB1" s="74" t="s">
        <v>25</v>
      </c>
      <c r="AC1" s="74" t="s">
        <v>25</v>
      </c>
      <c r="AD1" s="74" t="s">
        <v>25</v>
      </c>
      <c r="AE1" s="74" t="s">
        <v>269</v>
      </c>
      <c r="AF1" s="74" t="s">
        <v>269</v>
      </c>
      <c r="AG1" s="74" t="s">
        <v>269</v>
      </c>
      <c r="AH1" s="74" t="s">
        <v>269</v>
      </c>
      <c r="AI1" s="74" t="s">
        <v>269</v>
      </c>
      <c r="AJ1" s="74" t="s">
        <v>269</v>
      </c>
      <c r="AK1" s="74" t="s">
        <v>97</v>
      </c>
      <c r="AL1" s="74" t="s">
        <v>97</v>
      </c>
      <c r="AM1" s="74" t="s">
        <v>97</v>
      </c>
      <c r="AN1" s="74" t="s">
        <v>97</v>
      </c>
    </row>
    <row r="2" spans="1:40">
      <c r="A2" s="107" t="s">
        <v>57</v>
      </c>
      <c r="B2" s="74" t="s">
        <v>58</v>
      </c>
      <c r="C2" s="74" t="s">
        <v>58</v>
      </c>
      <c r="D2" s="74" t="s">
        <v>58</v>
      </c>
      <c r="E2" s="74" t="s">
        <v>58</v>
      </c>
      <c r="F2" s="74" t="s">
        <v>58</v>
      </c>
      <c r="G2" s="74" t="s">
        <v>58</v>
      </c>
      <c r="H2" s="74" t="s">
        <v>58</v>
      </c>
      <c r="I2" s="74" t="s">
        <v>58</v>
      </c>
      <c r="J2" s="74" t="s">
        <v>58</v>
      </c>
      <c r="K2" s="74" t="s">
        <v>58</v>
      </c>
      <c r="L2" s="74" t="s">
        <v>58</v>
      </c>
      <c r="M2" s="74" t="s">
        <v>101</v>
      </c>
      <c r="N2" s="74" t="s">
        <v>101</v>
      </c>
      <c r="O2" s="74" t="s">
        <v>101</v>
      </c>
      <c r="P2" s="74" t="s">
        <v>101</v>
      </c>
      <c r="Q2" s="74" t="s">
        <v>101</v>
      </c>
      <c r="R2" s="74" t="s">
        <v>102</v>
      </c>
      <c r="S2" s="74" t="s">
        <v>102</v>
      </c>
      <c r="T2" s="74" t="s">
        <v>102</v>
      </c>
      <c r="U2" s="74" t="s">
        <v>102</v>
      </c>
      <c r="V2" s="74" t="s">
        <v>102</v>
      </c>
      <c r="W2" s="74" t="s">
        <v>102</v>
      </c>
      <c r="X2" s="74" t="s">
        <v>102</v>
      </c>
      <c r="Y2" s="74" t="s">
        <v>102</v>
      </c>
      <c r="Z2" s="74" t="s">
        <v>102</v>
      </c>
      <c r="AA2" s="74" t="s">
        <v>102</v>
      </c>
      <c r="AB2" s="74" t="s">
        <v>102</v>
      </c>
      <c r="AC2" s="74" t="s">
        <v>102</v>
      </c>
      <c r="AD2" s="74" t="s">
        <v>102</v>
      </c>
      <c r="AE2" s="74" t="s">
        <v>102</v>
      </c>
      <c r="AF2" s="74" t="s">
        <v>102</v>
      </c>
      <c r="AG2" s="74" t="s">
        <v>102</v>
      </c>
      <c r="AH2" s="74" t="s">
        <v>102</v>
      </c>
      <c r="AI2" s="74" t="s">
        <v>102</v>
      </c>
      <c r="AJ2" s="74" t="s">
        <v>102</v>
      </c>
      <c r="AK2" s="74" t="s">
        <v>102</v>
      </c>
      <c r="AL2" s="74" t="s">
        <v>102</v>
      </c>
      <c r="AM2" s="74" t="s">
        <v>102</v>
      </c>
      <c r="AN2" s="74" t="s">
        <v>102</v>
      </c>
    </row>
    <row r="3" spans="1:40">
      <c r="A3" s="104" t="s">
        <v>59</v>
      </c>
      <c r="B3" s="74" t="s">
        <v>270</v>
      </c>
      <c r="C3" s="74" t="s">
        <v>270</v>
      </c>
      <c r="D3" s="74" t="s">
        <v>270</v>
      </c>
      <c r="E3" s="74" t="s">
        <v>270</v>
      </c>
      <c r="F3" s="74" t="s">
        <v>270</v>
      </c>
      <c r="G3" s="74" t="s">
        <v>270</v>
      </c>
      <c r="H3" s="74" t="s">
        <v>270</v>
      </c>
      <c r="I3" s="74" t="s">
        <v>270</v>
      </c>
      <c r="J3" s="74" t="s">
        <v>270</v>
      </c>
      <c r="K3" s="74" t="s">
        <v>270</v>
      </c>
      <c r="L3" s="74" t="s">
        <v>270</v>
      </c>
      <c r="M3" s="74" t="s">
        <v>270</v>
      </c>
      <c r="N3" s="74" t="s">
        <v>270</v>
      </c>
      <c r="O3" s="74" t="s">
        <v>270</v>
      </c>
      <c r="P3" s="74" t="s">
        <v>270</v>
      </c>
      <c r="Q3" s="74" t="s">
        <v>270</v>
      </c>
      <c r="R3" s="74" t="s">
        <v>270</v>
      </c>
      <c r="S3" s="74" t="s">
        <v>270</v>
      </c>
      <c r="T3" s="74" t="s">
        <v>270</v>
      </c>
      <c r="U3" s="74" t="s">
        <v>270</v>
      </c>
      <c r="V3" s="74" t="s">
        <v>270</v>
      </c>
      <c r="W3" s="74" t="s">
        <v>270</v>
      </c>
      <c r="X3" s="74" t="s">
        <v>270</v>
      </c>
      <c r="Y3" s="74" t="s">
        <v>270</v>
      </c>
      <c r="Z3" s="74" t="s">
        <v>270</v>
      </c>
      <c r="AA3" s="74" t="s">
        <v>270</v>
      </c>
      <c r="AB3" s="74" t="s">
        <v>270</v>
      </c>
      <c r="AC3" s="74" t="s">
        <v>270</v>
      </c>
      <c r="AD3" s="74" t="s">
        <v>270</v>
      </c>
      <c r="AE3" s="74" t="s">
        <v>270</v>
      </c>
      <c r="AF3" s="74" t="s">
        <v>270</v>
      </c>
      <c r="AG3" s="74" t="s">
        <v>270</v>
      </c>
      <c r="AH3" s="74" t="s">
        <v>270</v>
      </c>
      <c r="AI3" s="74" t="s">
        <v>270</v>
      </c>
      <c r="AJ3" s="74" t="s">
        <v>270</v>
      </c>
      <c r="AK3" s="74" t="s">
        <v>270</v>
      </c>
      <c r="AL3" s="74" t="s">
        <v>270</v>
      </c>
      <c r="AM3" s="74" t="s">
        <v>270</v>
      </c>
      <c r="AN3" s="74" t="s">
        <v>270</v>
      </c>
    </row>
    <row r="4" spans="1:40" s="156" customFormat="1" ht="31.5">
      <c r="A4" s="107" t="s">
        <v>61</v>
      </c>
      <c r="B4" s="155" t="s">
        <v>271</v>
      </c>
      <c r="C4" s="155" t="s">
        <v>272</v>
      </c>
      <c r="D4" s="155" t="s">
        <v>273</v>
      </c>
      <c r="E4" s="155" t="s">
        <v>274</v>
      </c>
      <c r="F4" s="155" t="s">
        <v>275</v>
      </c>
      <c r="G4" s="155" t="s">
        <v>276</v>
      </c>
      <c r="H4" s="155" t="s">
        <v>239</v>
      </c>
      <c r="I4" s="155" t="s">
        <v>125</v>
      </c>
      <c r="J4" s="155" t="s">
        <v>277</v>
      </c>
      <c r="K4" s="155" t="s">
        <v>109</v>
      </c>
      <c r="L4" s="155" t="s">
        <v>278</v>
      </c>
      <c r="M4" s="155" t="s">
        <v>201</v>
      </c>
      <c r="N4" s="155" t="s">
        <v>126</v>
      </c>
      <c r="O4" s="155" t="s">
        <v>202</v>
      </c>
      <c r="P4" s="155" t="s">
        <v>203</v>
      </c>
      <c r="Q4" s="155" t="s">
        <v>238</v>
      </c>
      <c r="R4" s="155" t="s">
        <v>201</v>
      </c>
      <c r="S4" s="155" t="s">
        <v>279</v>
      </c>
      <c r="T4" s="155" t="s">
        <v>197</v>
      </c>
      <c r="U4" s="155" t="s">
        <v>128</v>
      </c>
      <c r="V4" s="155" t="s">
        <v>118</v>
      </c>
      <c r="W4" s="155" t="s">
        <v>238</v>
      </c>
      <c r="X4" s="155" t="s">
        <v>201</v>
      </c>
      <c r="Y4" s="155" t="s">
        <v>126</v>
      </c>
      <c r="Z4" s="155" t="s">
        <v>280</v>
      </c>
      <c r="AA4" s="155" t="s">
        <v>281</v>
      </c>
      <c r="AB4" s="155" t="s">
        <v>282</v>
      </c>
      <c r="AC4" s="155" t="s">
        <v>198</v>
      </c>
      <c r="AD4" s="155" t="s">
        <v>130</v>
      </c>
      <c r="AE4" s="155" t="s">
        <v>201</v>
      </c>
      <c r="AF4" s="155" t="s">
        <v>126</v>
      </c>
      <c r="AG4" s="155" t="s">
        <v>283</v>
      </c>
      <c r="AH4" s="155" t="s">
        <v>284</v>
      </c>
      <c r="AI4" s="155" t="s">
        <v>285</v>
      </c>
      <c r="AJ4" s="155" t="s">
        <v>238</v>
      </c>
      <c r="AK4" s="155" t="s">
        <v>201</v>
      </c>
      <c r="AL4" s="155" t="s">
        <v>126</v>
      </c>
      <c r="AM4" s="155" t="s">
        <v>286</v>
      </c>
      <c r="AN4" s="155" t="s">
        <v>197</v>
      </c>
    </row>
    <row r="5" spans="1:40" s="106" customFormat="1">
      <c r="B5" s="72"/>
      <c r="C5" s="72"/>
      <c r="D5" s="72"/>
      <c r="E5" s="72"/>
      <c r="F5" s="72"/>
      <c r="G5" s="72"/>
    </row>
    <row r="6" spans="1:40" ht="18.75">
      <c r="A6" s="154" t="s">
        <v>11</v>
      </c>
      <c r="B6" s="157">
        <v>42.87</v>
      </c>
      <c r="C6" s="157">
        <v>43.14</v>
      </c>
      <c r="D6" s="157">
        <v>42.61</v>
      </c>
      <c r="E6" s="157">
        <v>42.84</v>
      </c>
      <c r="F6" s="157">
        <v>42.73</v>
      </c>
      <c r="G6" s="157">
        <v>42.44</v>
      </c>
      <c r="H6" s="157">
        <v>44.1</v>
      </c>
      <c r="I6" s="157">
        <v>43.74</v>
      </c>
      <c r="J6" s="157">
        <v>43.22</v>
      </c>
      <c r="K6" s="157">
        <v>43.33</v>
      </c>
      <c r="L6" s="157">
        <v>43.26</v>
      </c>
      <c r="M6" s="157">
        <v>48.23</v>
      </c>
      <c r="N6" s="157">
        <v>49.06</v>
      </c>
      <c r="O6" s="157">
        <v>44.72</v>
      </c>
      <c r="P6" s="157">
        <v>47.66</v>
      </c>
      <c r="Q6" s="157">
        <v>47.24</v>
      </c>
      <c r="R6" s="157">
        <v>46.1</v>
      </c>
      <c r="S6" s="157">
        <v>44.92</v>
      </c>
      <c r="T6" s="157">
        <v>44.61</v>
      </c>
      <c r="U6" s="157">
        <v>46.69</v>
      </c>
      <c r="V6" s="157">
        <v>45.98</v>
      </c>
      <c r="W6" s="157">
        <v>45.3</v>
      </c>
      <c r="X6" s="157">
        <v>44.03</v>
      </c>
      <c r="Y6" s="157">
        <v>47.07</v>
      </c>
      <c r="Z6" s="157">
        <v>46.6</v>
      </c>
      <c r="AA6" s="157">
        <v>50.21</v>
      </c>
      <c r="AB6" s="157">
        <v>48.72</v>
      </c>
      <c r="AC6" s="157">
        <v>49.31</v>
      </c>
      <c r="AD6" s="157">
        <v>47.17</v>
      </c>
      <c r="AE6" s="157">
        <v>46.23</v>
      </c>
      <c r="AF6" s="157">
        <v>49.21</v>
      </c>
      <c r="AG6" s="157">
        <v>43.8</v>
      </c>
      <c r="AH6" s="157">
        <v>55.87</v>
      </c>
      <c r="AI6" s="157">
        <v>47.44</v>
      </c>
      <c r="AJ6" s="157">
        <v>49.49</v>
      </c>
      <c r="AK6" s="157">
        <v>43.23</v>
      </c>
      <c r="AL6" s="157">
        <v>43.87</v>
      </c>
      <c r="AM6" s="157">
        <v>50.78</v>
      </c>
      <c r="AN6" s="157">
        <v>44.03</v>
      </c>
    </row>
    <row r="7" spans="1:40" ht="18.75">
      <c r="A7" s="154" t="s">
        <v>12</v>
      </c>
      <c r="B7" s="157">
        <v>3.01</v>
      </c>
      <c r="C7" s="157">
        <v>3.17</v>
      </c>
      <c r="D7" s="157">
        <v>3.12</v>
      </c>
      <c r="E7" s="157">
        <v>3.27</v>
      </c>
      <c r="F7" s="157">
        <v>3.25</v>
      </c>
      <c r="G7" s="157">
        <v>3.14</v>
      </c>
      <c r="H7" s="157">
        <v>2.12</v>
      </c>
      <c r="I7" s="157">
        <v>2.4300000000000002</v>
      </c>
      <c r="J7" s="157">
        <v>3</v>
      </c>
      <c r="K7" s="157">
        <v>2.39</v>
      </c>
      <c r="L7" s="157">
        <v>2.52</v>
      </c>
      <c r="M7" s="157">
        <v>0.69</v>
      </c>
      <c r="N7" s="157">
        <v>1</v>
      </c>
      <c r="O7" s="157">
        <v>1.78</v>
      </c>
      <c r="P7" s="157">
        <v>0.91</v>
      </c>
      <c r="Q7" s="157">
        <v>1.1100000000000001</v>
      </c>
      <c r="R7" s="157">
        <v>1.26</v>
      </c>
      <c r="S7" s="157">
        <v>1.05</v>
      </c>
      <c r="T7" s="157">
        <v>1.89</v>
      </c>
      <c r="U7" s="157">
        <v>1.42</v>
      </c>
      <c r="V7" s="157">
        <v>1.03</v>
      </c>
      <c r="W7" s="157">
        <v>1.51</v>
      </c>
      <c r="X7" s="157">
        <v>2.56</v>
      </c>
      <c r="Y7" s="157">
        <v>1.88</v>
      </c>
      <c r="Z7" s="157">
        <v>2.29</v>
      </c>
      <c r="AA7" s="157">
        <v>0.31</v>
      </c>
      <c r="AB7" s="157">
        <v>0.86</v>
      </c>
      <c r="AC7" s="157">
        <v>1.26</v>
      </c>
      <c r="AD7" s="157">
        <v>1.18</v>
      </c>
      <c r="AE7" s="157">
        <v>1.62</v>
      </c>
      <c r="AF7" s="157">
        <v>1.08</v>
      </c>
      <c r="AG7" s="157">
        <v>2.97</v>
      </c>
      <c r="AH7" s="157">
        <v>1.39</v>
      </c>
      <c r="AI7" s="157">
        <v>1.35</v>
      </c>
      <c r="AJ7" s="157">
        <v>1.17</v>
      </c>
      <c r="AK7" s="157">
        <v>2.5299999999999998</v>
      </c>
      <c r="AL7" s="157">
        <v>2.37</v>
      </c>
      <c r="AM7" s="157">
        <v>0.19</v>
      </c>
      <c r="AN7" s="157">
        <v>2.33</v>
      </c>
    </row>
    <row r="8" spans="1:40" ht="18.75">
      <c r="A8" s="154" t="s">
        <v>13</v>
      </c>
      <c r="B8" s="157">
        <v>11.61</v>
      </c>
      <c r="C8" s="157">
        <v>11.19</v>
      </c>
      <c r="D8" s="157">
        <v>11.47</v>
      </c>
      <c r="E8" s="157">
        <v>11.73</v>
      </c>
      <c r="F8" s="157">
        <v>11.73</v>
      </c>
      <c r="G8" s="157">
        <v>12.04</v>
      </c>
      <c r="H8" s="157">
        <v>10.6</v>
      </c>
      <c r="I8" s="157">
        <v>10.8</v>
      </c>
      <c r="J8" s="157">
        <v>11.18</v>
      </c>
      <c r="K8" s="157">
        <v>10.92</v>
      </c>
      <c r="L8" s="157">
        <v>10.97</v>
      </c>
      <c r="M8" s="157">
        <v>9.2799999999999994</v>
      </c>
      <c r="N8" s="157">
        <v>7.54</v>
      </c>
      <c r="O8" s="157">
        <v>12.07</v>
      </c>
      <c r="P8" s="157">
        <v>8.8800000000000008</v>
      </c>
      <c r="Q8" s="157">
        <v>9.56</v>
      </c>
      <c r="R8" s="157">
        <v>10.16</v>
      </c>
      <c r="S8" s="157">
        <v>10.19</v>
      </c>
      <c r="T8" s="157">
        <v>12.57</v>
      </c>
      <c r="U8" s="157">
        <v>9.58</v>
      </c>
      <c r="V8" s="157">
        <v>9.2799999999999994</v>
      </c>
      <c r="W8" s="157">
        <v>10</v>
      </c>
      <c r="X8" s="157">
        <v>10.18</v>
      </c>
      <c r="Y8" s="157">
        <v>8.26</v>
      </c>
      <c r="Z8" s="157">
        <v>7.75</v>
      </c>
      <c r="AA8" s="157">
        <v>5.62</v>
      </c>
      <c r="AB8" s="157">
        <v>6.94</v>
      </c>
      <c r="AC8" s="157">
        <v>7.57</v>
      </c>
      <c r="AD8" s="157">
        <v>7.39</v>
      </c>
      <c r="AE8" s="157">
        <v>8.33</v>
      </c>
      <c r="AF8" s="157">
        <v>6.82</v>
      </c>
      <c r="AG8" s="157">
        <v>10.5</v>
      </c>
      <c r="AH8" s="157">
        <v>9.74</v>
      </c>
      <c r="AI8" s="157">
        <v>7.47</v>
      </c>
      <c r="AJ8" s="157">
        <v>6.25</v>
      </c>
      <c r="AK8" s="157">
        <v>13.65</v>
      </c>
      <c r="AL8" s="157">
        <v>13.32</v>
      </c>
      <c r="AM8" s="157">
        <v>24.87</v>
      </c>
      <c r="AN8" s="157">
        <v>12.84</v>
      </c>
    </row>
    <row r="9" spans="1:40">
      <c r="A9" s="154" t="s">
        <v>259</v>
      </c>
      <c r="B9" s="157">
        <v>12.1</v>
      </c>
      <c r="C9" s="157">
        <v>12.37</v>
      </c>
      <c r="D9" s="157">
        <v>12.8</v>
      </c>
      <c r="E9" s="157">
        <v>12.15</v>
      </c>
      <c r="F9" s="157">
        <v>12.4</v>
      </c>
      <c r="G9" s="157">
        <v>12.37</v>
      </c>
      <c r="H9" s="157">
        <v>12.84</v>
      </c>
      <c r="I9" s="157">
        <v>12.75</v>
      </c>
      <c r="J9" s="157">
        <v>12.39</v>
      </c>
      <c r="K9" s="157">
        <v>12.49</v>
      </c>
      <c r="L9" s="157">
        <v>12.85</v>
      </c>
      <c r="M9" s="157">
        <v>12.36</v>
      </c>
      <c r="N9" s="157">
        <v>11.86</v>
      </c>
      <c r="O9" s="157">
        <v>10.28</v>
      </c>
      <c r="P9" s="157">
        <v>12.71</v>
      </c>
      <c r="Q9" s="157">
        <v>12.68</v>
      </c>
      <c r="R9" s="157">
        <v>14.24</v>
      </c>
      <c r="S9" s="157">
        <v>19.149999999999999</v>
      </c>
      <c r="T9" s="157">
        <v>6.78</v>
      </c>
      <c r="U9" s="157">
        <v>13.38</v>
      </c>
      <c r="V9" s="157">
        <v>18.22</v>
      </c>
      <c r="W9" s="157">
        <v>14.89</v>
      </c>
      <c r="X9" s="157">
        <v>13.85</v>
      </c>
      <c r="Y9" s="157">
        <v>12.52</v>
      </c>
      <c r="Z9" s="157">
        <v>12.3</v>
      </c>
      <c r="AA9" s="157">
        <v>11.66</v>
      </c>
      <c r="AB9" s="157">
        <v>12.45</v>
      </c>
      <c r="AC9" s="157">
        <v>13.63</v>
      </c>
      <c r="AD9" s="157">
        <v>15</v>
      </c>
      <c r="AE9" s="157">
        <v>15.41</v>
      </c>
      <c r="AF9" s="157">
        <v>14.05</v>
      </c>
      <c r="AG9" s="157">
        <v>12.36</v>
      </c>
      <c r="AH9" s="157">
        <v>9.76</v>
      </c>
      <c r="AI9" s="157">
        <v>15.1</v>
      </c>
      <c r="AJ9" s="157">
        <v>14.26</v>
      </c>
      <c r="AK9" s="157">
        <v>9.2799999999999994</v>
      </c>
      <c r="AL9" s="157">
        <v>9.6999999999999993</v>
      </c>
      <c r="AM9" s="157">
        <v>2.48</v>
      </c>
      <c r="AN9" s="157">
        <v>9.49</v>
      </c>
    </row>
    <row r="10" spans="1:40">
      <c r="A10" s="154" t="s">
        <v>15</v>
      </c>
      <c r="B10" s="157">
        <v>0.27</v>
      </c>
      <c r="C10" s="157">
        <v>0.24</v>
      </c>
      <c r="D10" s="157">
        <v>0.17</v>
      </c>
      <c r="E10" s="157">
        <v>0.27</v>
      </c>
      <c r="F10" s="157">
        <v>0.31</v>
      </c>
      <c r="G10" s="157">
        <v>0.15</v>
      </c>
      <c r="H10" s="157">
        <v>0.34</v>
      </c>
      <c r="I10" s="157">
        <v>0.39</v>
      </c>
      <c r="J10" s="157">
        <v>0.31</v>
      </c>
      <c r="K10" s="157">
        <v>0.28999999999999998</v>
      </c>
      <c r="L10" s="157">
        <v>0.39</v>
      </c>
      <c r="M10" s="157">
        <v>0.73</v>
      </c>
      <c r="N10" s="157">
        <v>0.77</v>
      </c>
      <c r="O10" s="157">
        <v>0.2</v>
      </c>
      <c r="P10" s="157">
        <v>0.61</v>
      </c>
      <c r="Q10" s="157">
        <v>0.61</v>
      </c>
      <c r="R10" s="157">
        <v>0.47</v>
      </c>
      <c r="S10" s="157">
        <v>0.72</v>
      </c>
      <c r="T10" s="157">
        <v>0.09</v>
      </c>
      <c r="U10" s="157">
        <v>0.36</v>
      </c>
      <c r="V10" s="157">
        <v>0.68</v>
      </c>
      <c r="W10" s="157">
        <v>0.47</v>
      </c>
      <c r="X10" s="157">
        <v>0.28000000000000003</v>
      </c>
      <c r="Y10" s="157">
        <v>0.38</v>
      </c>
      <c r="Z10" s="157">
        <v>0.4</v>
      </c>
      <c r="AA10" s="157">
        <v>0.52</v>
      </c>
      <c r="AB10" s="157">
        <v>0.37</v>
      </c>
      <c r="AC10" s="157">
        <v>0.38</v>
      </c>
      <c r="AD10" s="157">
        <v>0.41</v>
      </c>
      <c r="AE10" s="157">
        <v>0.48</v>
      </c>
      <c r="AF10" s="157">
        <v>0.43</v>
      </c>
      <c r="AG10" s="157">
        <v>0.27</v>
      </c>
      <c r="AH10" s="157">
        <v>0.22</v>
      </c>
      <c r="AI10" s="157">
        <v>0.61</v>
      </c>
      <c r="AJ10" s="157">
        <v>0.54</v>
      </c>
      <c r="AK10" s="157">
        <v>0.15</v>
      </c>
      <c r="AL10" s="157">
        <v>0.14000000000000001</v>
      </c>
      <c r="AM10" s="157">
        <v>0.09</v>
      </c>
      <c r="AN10" s="157">
        <v>0.16</v>
      </c>
    </row>
    <row r="11" spans="1:40">
      <c r="A11" s="154" t="s">
        <v>16</v>
      </c>
      <c r="B11" s="157">
        <v>13.65</v>
      </c>
      <c r="C11" s="157">
        <v>13.41</v>
      </c>
      <c r="D11" s="157">
        <v>13.2</v>
      </c>
      <c r="E11" s="157">
        <v>13.32</v>
      </c>
      <c r="F11" s="157">
        <v>12.95</v>
      </c>
      <c r="G11" s="157">
        <v>13.68</v>
      </c>
      <c r="H11" s="157">
        <v>13.81</v>
      </c>
      <c r="I11" s="157">
        <v>13.62</v>
      </c>
      <c r="J11" s="157">
        <v>13.7</v>
      </c>
      <c r="K11" s="157">
        <v>13.74</v>
      </c>
      <c r="L11" s="157">
        <v>13.45</v>
      </c>
      <c r="M11" s="157">
        <v>14.39</v>
      </c>
      <c r="N11" s="157">
        <v>15.75</v>
      </c>
      <c r="O11" s="157">
        <v>15.15</v>
      </c>
      <c r="P11" s="157">
        <v>14.7</v>
      </c>
      <c r="Q11" s="157">
        <v>14.52</v>
      </c>
      <c r="R11" s="157">
        <v>12.47</v>
      </c>
      <c r="S11" s="157">
        <v>9.25</v>
      </c>
      <c r="T11" s="157">
        <v>16.420000000000002</v>
      </c>
      <c r="U11" s="157">
        <v>13.39</v>
      </c>
      <c r="V11" s="157">
        <v>10.7</v>
      </c>
      <c r="W11" s="157">
        <v>12.11</v>
      </c>
      <c r="X11" s="157">
        <v>13.41</v>
      </c>
      <c r="Y11" s="157">
        <v>14.72</v>
      </c>
      <c r="Z11" s="157">
        <v>14.68</v>
      </c>
      <c r="AA11" s="157">
        <v>16.850000000000001</v>
      </c>
      <c r="AB11" s="157">
        <v>15.72</v>
      </c>
      <c r="AC11" s="157">
        <v>12.98</v>
      </c>
      <c r="AD11" s="157">
        <v>13.51</v>
      </c>
      <c r="AE11" s="157">
        <v>12.99</v>
      </c>
      <c r="AF11" s="157">
        <v>14.26</v>
      </c>
      <c r="AG11" s="157">
        <v>14.26</v>
      </c>
      <c r="AH11" s="157">
        <v>9.9</v>
      </c>
      <c r="AI11" s="157">
        <v>13.25</v>
      </c>
      <c r="AJ11" s="157">
        <v>14.25</v>
      </c>
      <c r="AK11" s="157">
        <v>14.96</v>
      </c>
      <c r="AL11" s="157">
        <v>14.64</v>
      </c>
      <c r="AM11" s="157">
        <v>2.79</v>
      </c>
      <c r="AN11" s="157">
        <v>14.77</v>
      </c>
    </row>
    <row r="12" spans="1:40">
      <c r="A12" s="154" t="s">
        <v>17</v>
      </c>
      <c r="B12" s="157">
        <v>11.02</v>
      </c>
      <c r="C12" s="157">
        <v>10.75</v>
      </c>
      <c r="D12" s="157">
        <v>11.06</v>
      </c>
      <c r="E12" s="157">
        <v>10.75</v>
      </c>
      <c r="F12" s="157">
        <v>10.85</v>
      </c>
      <c r="G12" s="157">
        <v>11.12</v>
      </c>
      <c r="H12" s="157">
        <v>10.78</v>
      </c>
      <c r="I12" s="157">
        <v>11.21</v>
      </c>
      <c r="J12" s="157">
        <v>11</v>
      </c>
      <c r="K12" s="157">
        <v>11.26</v>
      </c>
      <c r="L12" s="157">
        <v>11.17</v>
      </c>
      <c r="M12" s="157">
        <v>9.7899999999999991</v>
      </c>
      <c r="N12" s="157">
        <v>10.25</v>
      </c>
      <c r="O12" s="157">
        <v>11.28</v>
      </c>
      <c r="P12" s="157">
        <v>10.45</v>
      </c>
      <c r="Q12" s="157">
        <v>10.32</v>
      </c>
      <c r="R12" s="157">
        <v>10.33</v>
      </c>
      <c r="S12" s="157">
        <v>9.3699999999999992</v>
      </c>
      <c r="T12" s="157">
        <v>11.58</v>
      </c>
      <c r="U12" s="157">
        <v>10.32</v>
      </c>
      <c r="V12" s="157">
        <v>9.24</v>
      </c>
      <c r="W12" s="157">
        <v>10.220000000000001</v>
      </c>
      <c r="X12" s="157">
        <v>10.88</v>
      </c>
      <c r="Y12" s="157">
        <v>10.98</v>
      </c>
      <c r="Z12" s="157">
        <v>10.85</v>
      </c>
      <c r="AA12" s="157">
        <v>10.9</v>
      </c>
      <c r="AB12" s="157">
        <v>10.85</v>
      </c>
      <c r="AC12" s="157">
        <v>10.4</v>
      </c>
      <c r="AD12" s="157">
        <v>11.46</v>
      </c>
      <c r="AE12" s="157">
        <v>11.35</v>
      </c>
      <c r="AF12" s="157">
        <v>11.31</v>
      </c>
      <c r="AG12" s="157">
        <v>11.09</v>
      </c>
      <c r="AH12" s="157">
        <v>8.07</v>
      </c>
      <c r="AI12" s="157">
        <v>11.66</v>
      </c>
      <c r="AJ12" s="157">
        <v>11.28</v>
      </c>
      <c r="AK12" s="157">
        <v>11.37</v>
      </c>
      <c r="AL12" s="157">
        <v>11.32</v>
      </c>
      <c r="AM12" s="157">
        <v>15.64</v>
      </c>
      <c r="AN12" s="157">
        <v>11.38</v>
      </c>
    </row>
    <row r="13" spans="1:40" ht="18.75">
      <c r="A13" s="154" t="s">
        <v>141</v>
      </c>
      <c r="B13" s="157">
        <v>2.69</v>
      </c>
      <c r="C13" s="157">
        <v>2.54</v>
      </c>
      <c r="D13" s="157">
        <v>2.5499999999999998</v>
      </c>
      <c r="E13" s="157">
        <v>2.61</v>
      </c>
      <c r="F13" s="157">
        <v>2.4900000000000002</v>
      </c>
      <c r="G13" s="157">
        <v>2.56</v>
      </c>
      <c r="H13" s="157">
        <v>2.21</v>
      </c>
      <c r="I13" s="157">
        <v>2.21</v>
      </c>
      <c r="J13" s="157">
        <v>2.2400000000000002</v>
      </c>
      <c r="K13" s="157">
        <v>2.2799999999999998</v>
      </c>
      <c r="L13" s="157">
        <v>2.48</v>
      </c>
      <c r="M13" s="157">
        <v>1.44</v>
      </c>
      <c r="N13" s="157">
        <v>1.5</v>
      </c>
      <c r="O13" s="157">
        <v>2.09</v>
      </c>
      <c r="P13" s="157">
        <v>1.48</v>
      </c>
      <c r="Q13" s="157">
        <v>1.63</v>
      </c>
      <c r="R13" s="157">
        <v>1.5</v>
      </c>
      <c r="S13" s="157">
        <v>1.39</v>
      </c>
      <c r="T13" s="157">
        <v>2.15</v>
      </c>
      <c r="U13" s="157">
        <v>1.54</v>
      </c>
      <c r="V13" s="157">
        <v>1.35</v>
      </c>
      <c r="W13" s="157">
        <v>1.65</v>
      </c>
      <c r="X13" s="157">
        <v>2.25</v>
      </c>
      <c r="Y13" s="157">
        <v>1.85</v>
      </c>
      <c r="Z13" s="157">
        <v>1.69</v>
      </c>
      <c r="AA13" s="157">
        <v>1.07</v>
      </c>
      <c r="AB13" s="157">
        <v>1.32</v>
      </c>
      <c r="AC13" s="157">
        <v>1.29</v>
      </c>
      <c r="AD13" s="157">
        <v>1.22</v>
      </c>
      <c r="AE13" s="157">
        <v>1.6</v>
      </c>
      <c r="AF13" s="157">
        <v>1.49</v>
      </c>
      <c r="AG13" s="157">
        <v>1.92</v>
      </c>
      <c r="AH13" s="157">
        <v>1.71</v>
      </c>
      <c r="AI13" s="157">
        <v>1.32</v>
      </c>
      <c r="AJ13" s="157">
        <v>1.19</v>
      </c>
      <c r="AK13" s="157">
        <v>2.12</v>
      </c>
      <c r="AL13" s="157">
        <v>2.16</v>
      </c>
      <c r="AM13" s="157">
        <v>2.13</v>
      </c>
      <c r="AN13" s="157">
        <v>2.34</v>
      </c>
    </row>
    <row r="14" spans="1:40" ht="18.75">
      <c r="A14" s="154" t="s">
        <v>19</v>
      </c>
      <c r="B14" s="157">
        <v>0.88</v>
      </c>
      <c r="C14" s="157">
        <v>0.82</v>
      </c>
      <c r="D14" s="157">
        <v>0.94</v>
      </c>
      <c r="E14" s="157">
        <v>0.85</v>
      </c>
      <c r="F14" s="157">
        <v>0</v>
      </c>
      <c r="G14" s="157">
        <v>0.77</v>
      </c>
      <c r="H14" s="157">
        <v>0.52</v>
      </c>
      <c r="I14" s="157">
        <v>0.56999999999999995</v>
      </c>
      <c r="J14" s="157">
        <v>0.57999999999999996</v>
      </c>
      <c r="K14" s="157">
        <v>0.75</v>
      </c>
      <c r="L14" s="157">
        <v>0.56000000000000005</v>
      </c>
      <c r="M14" s="157">
        <v>0.18</v>
      </c>
      <c r="N14" s="157">
        <v>0.18</v>
      </c>
      <c r="O14" s="157">
        <v>0.2</v>
      </c>
      <c r="P14" s="157">
        <v>0.19</v>
      </c>
      <c r="Q14" s="157">
        <v>0.17</v>
      </c>
      <c r="R14" s="157">
        <v>0.53</v>
      </c>
      <c r="S14" s="157">
        <v>0.45</v>
      </c>
      <c r="T14" s="157">
        <v>0.83</v>
      </c>
      <c r="U14" s="157">
        <v>0.43</v>
      </c>
      <c r="V14" s="157">
        <v>0.41</v>
      </c>
      <c r="W14" s="157">
        <v>0.6</v>
      </c>
      <c r="X14" s="157">
        <v>0.71</v>
      </c>
      <c r="Y14" s="157">
        <v>0.52</v>
      </c>
      <c r="Z14" s="157">
        <v>0.61</v>
      </c>
      <c r="AA14" s="157">
        <v>0.39</v>
      </c>
      <c r="AB14" s="157">
        <v>0.48</v>
      </c>
      <c r="AC14" s="157">
        <v>1.05</v>
      </c>
      <c r="AD14" s="157">
        <v>0.82</v>
      </c>
      <c r="AE14" s="157">
        <v>1.01</v>
      </c>
      <c r="AF14" s="157">
        <v>0.75</v>
      </c>
      <c r="AG14" s="157">
        <v>0.71</v>
      </c>
      <c r="AH14" s="157">
        <v>1.75</v>
      </c>
      <c r="AI14" s="157">
        <v>0.83</v>
      </c>
      <c r="AJ14" s="157">
        <v>0.56999999999999995</v>
      </c>
      <c r="AK14" s="157">
        <v>0.45</v>
      </c>
      <c r="AL14" s="157">
        <v>0.48</v>
      </c>
      <c r="AM14" s="157">
        <v>0.23</v>
      </c>
      <c r="AN14" s="157">
        <v>0.45</v>
      </c>
    </row>
    <row r="15" spans="1:40" ht="18.75">
      <c r="A15" s="154" t="s">
        <v>140</v>
      </c>
      <c r="B15" s="157">
        <v>0</v>
      </c>
      <c r="C15" s="157">
        <v>0.01</v>
      </c>
      <c r="D15" s="157">
        <v>7.0000000000000007E-2</v>
      </c>
      <c r="E15" s="157">
        <v>0</v>
      </c>
      <c r="F15" s="157">
        <v>0.04</v>
      </c>
      <c r="G15" s="157">
        <v>0.05</v>
      </c>
      <c r="H15" s="157">
        <v>0.04</v>
      </c>
      <c r="I15" s="157">
        <v>0.03</v>
      </c>
      <c r="J15" s="157">
        <v>0.05</v>
      </c>
      <c r="K15" s="157">
        <v>0</v>
      </c>
      <c r="L15" s="157">
        <v>0</v>
      </c>
      <c r="M15" s="157">
        <v>0.06</v>
      </c>
      <c r="N15" s="157">
        <v>0</v>
      </c>
      <c r="O15" s="157">
        <v>0</v>
      </c>
      <c r="P15" s="157">
        <v>0.03</v>
      </c>
      <c r="Q15" s="157">
        <v>0.03</v>
      </c>
      <c r="R15" s="157">
        <v>0</v>
      </c>
      <c r="S15" s="157">
        <v>0.09</v>
      </c>
      <c r="T15" s="157">
        <v>0.12</v>
      </c>
      <c r="U15" s="157">
        <v>0</v>
      </c>
      <c r="V15" s="157">
        <v>0</v>
      </c>
      <c r="W15" s="157">
        <v>0.02</v>
      </c>
      <c r="X15" s="157">
        <v>0.01</v>
      </c>
      <c r="Y15" s="157">
        <v>0</v>
      </c>
      <c r="Z15" s="157">
        <v>0</v>
      </c>
      <c r="AA15" s="157">
        <v>0.04</v>
      </c>
      <c r="AB15" s="157">
        <v>0.1</v>
      </c>
      <c r="AC15" s="157">
        <v>0</v>
      </c>
      <c r="AD15" s="157">
        <v>0.03</v>
      </c>
      <c r="AE15" s="157">
        <v>0.04</v>
      </c>
      <c r="AF15" s="157">
        <v>7.0000000000000007E-2</v>
      </c>
      <c r="AG15" s="157">
        <v>0</v>
      </c>
      <c r="AH15" s="157">
        <v>0</v>
      </c>
      <c r="AI15" s="157">
        <v>0</v>
      </c>
      <c r="AJ15" s="157">
        <v>0</v>
      </c>
      <c r="AK15" s="157">
        <v>0.01</v>
      </c>
      <c r="AL15" s="157">
        <v>0.03</v>
      </c>
      <c r="AM15" s="157">
        <v>0.03</v>
      </c>
      <c r="AN15" s="157">
        <v>0</v>
      </c>
    </row>
    <row r="16" spans="1:40">
      <c r="A16" s="154" t="s">
        <v>287</v>
      </c>
      <c r="B16" s="157">
        <v>0.06</v>
      </c>
      <c r="C16" s="157">
        <v>0.09</v>
      </c>
      <c r="D16" s="157">
        <v>0.08</v>
      </c>
      <c r="E16" s="157">
        <v>7.0000000000000007E-2</v>
      </c>
      <c r="F16" s="157">
        <v>0</v>
      </c>
      <c r="G16" s="157">
        <v>0.04</v>
      </c>
      <c r="H16" s="157">
        <v>7.0000000000000007E-2</v>
      </c>
      <c r="I16" s="157">
        <v>0.1</v>
      </c>
      <c r="J16" s="157">
        <v>0.05</v>
      </c>
      <c r="K16" s="157">
        <v>0.1</v>
      </c>
      <c r="L16" s="157">
        <v>0.1</v>
      </c>
      <c r="M16" s="157">
        <v>0.03</v>
      </c>
      <c r="N16" s="157">
        <v>0.04</v>
      </c>
      <c r="O16" s="157">
        <v>0.02</v>
      </c>
      <c r="P16" s="157">
        <v>0.01</v>
      </c>
      <c r="Q16" s="157">
        <v>0.03</v>
      </c>
      <c r="R16" s="157">
        <v>0.16</v>
      </c>
      <c r="S16" s="157">
        <v>0.11</v>
      </c>
      <c r="T16" s="157">
        <v>0.03</v>
      </c>
      <c r="U16" s="157">
        <v>0.12</v>
      </c>
      <c r="V16" s="157">
        <v>0.13</v>
      </c>
      <c r="W16" s="157">
        <v>0.21</v>
      </c>
      <c r="X16" s="157">
        <v>0.12</v>
      </c>
      <c r="Y16" s="157">
        <v>0.06</v>
      </c>
      <c r="Z16" s="157">
        <v>0.1</v>
      </c>
      <c r="AA16" s="157">
        <v>0.06</v>
      </c>
      <c r="AB16" s="157">
        <v>0.08</v>
      </c>
      <c r="AC16" s="157">
        <v>0.12</v>
      </c>
      <c r="AD16" s="157">
        <v>0.06</v>
      </c>
      <c r="AE16" s="157">
        <v>0.12</v>
      </c>
      <c r="AF16" s="157">
        <v>0.12</v>
      </c>
      <c r="AG16" s="157">
        <v>0.06</v>
      </c>
      <c r="AH16" s="157">
        <v>0.06</v>
      </c>
      <c r="AI16" s="157">
        <v>0.1</v>
      </c>
      <c r="AJ16" s="157">
        <v>7.0000000000000007E-2</v>
      </c>
      <c r="AK16" s="157">
        <v>0.05</v>
      </c>
      <c r="AL16" s="157">
        <v>0</v>
      </c>
      <c r="AM16" s="157">
        <v>0</v>
      </c>
      <c r="AN16" s="157">
        <v>0.02</v>
      </c>
    </row>
    <row r="17" spans="1:40">
      <c r="A17" s="154" t="s">
        <v>288</v>
      </c>
      <c r="B17" s="157">
        <v>0</v>
      </c>
      <c r="C17" s="157">
        <v>0.02</v>
      </c>
      <c r="D17" s="157">
        <v>0.1</v>
      </c>
      <c r="E17" s="157">
        <v>0.02</v>
      </c>
      <c r="F17" s="157">
        <v>0</v>
      </c>
      <c r="G17" s="157">
        <v>0.15</v>
      </c>
      <c r="H17" s="157">
        <v>0.15</v>
      </c>
      <c r="I17" s="157">
        <v>0.23</v>
      </c>
      <c r="J17" s="157">
        <v>0.11</v>
      </c>
      <c r="K17" s="157">
        <v>0.19</v>
      </c>
      <c r="L17" s="157">
        <v>0.28000000000000003</v>
      </c>
      <c r="M17" s="157">
        <v>0.04</v>
      </c>
      <c r="N17" s="157">
        <v>0.05</v>
      </c>
      <c r="O17" s="157">
        <v>0</v>
      </c>
      <c r="P17" s="157">
        <v>0.09</v>
      </c>
      <c r="Q17" s="157">
        <v>0.24</v>
      </c>
      <c r="R17" s="157">
        <v>0.1</v>
      </c>
      <c r="S17" s="157">
        <v>0.1</v>
      </c>
      <c r="T17" s="157">
        <v>0.17</v>
      </c>
      <c r="U17" s="157">
        <v>0.16</v>
      </c>
      <c r="V17" s="157">
        <v>0.06</v>
      </c>
      <c r="W17" s="157">
        <v>0.11</v>
      </c>
      <c r="X17" s="157">
        <v>0.25</v>
      </c>
      <c r="Y17" s="157">
        <v>0.28000000000000003</v>
      </c>
      <c r="Z17" s="157">
        <v>0.2</v>
      </c>
      <c r="AA17" s="157">
        <v>0.18</v>
      </c>
      <c r="AB17" s="157">
        <v>0.2</v>
      </c>
      <c r="AC17" s="157">
        <v>0.23</v>
      </c>
      <c r="AD17" s="157">
        <v>0.28999999999999998</v>
      </c>
      <c r="AE17" s="157">
        <v>0.08</v>
      </c>
      <c r="AF17" s="157">
        <v>0.24</v>
      </c>
      <c r="AG17" s="157">
        <v>0.37</v>
      </c>
      <c r="AH17" s="157">
        <v>0.37</v>
      </c>
      <c r="AI17" s="157">
        <v>0.3</v>
      </c>
      <c r="AJ17" s="157">
        <v>0.25</v>
      </c>
      <c r="AK17" s="157">
        <v>0.33</v>
      </c>
      <c r="AL17" s="157">
        <v>0.52</v>
      </c>
      <c r="AM17" s="157">
        <v>0</v>
      </c>
      <c r="AN17" s="157">
        <v>0.34</v>
      </c>
    </row>
    <row r="18" spans="1:40">
      <c r="A18" s="154" t="s">
        <v>73</v>
      </c>
      <c r="B18" s="157">
        <v>98.15</v>
      </c>
      <c r="C18" s="157">
        <v>97.74</v>
      </c>
      <c r="D18" s="157">
        <v>98.09</v>
      </c>
      <c r="E18" s="157">
        <v>97.89</v>
      </c>
      <c r="F18" s="157">
        <v>96.7</v>
      </c>
      <c r="G18" s="157">
        <v>98.47</v>
      </c>
      <c r="H18" s="157">
        <v>97.54</v>
      </c>
      <c r="I18" s="157">
        <v>98.06</v>
      </c>
      <c r="J18" s="157">
        <v>97.77</v>
      </c>
      <c r="K18" s="157">
        <v>97.73</v>
      </c>
      <c r="L18" s="157">
        <v>98.02</v>
      </c>
      <c r="M18" s="157">
        <v>97.16</v>
      </c>
      <c r="N18" s="157">
        <v>97.99</v>
      </c>
      <c r="O18" s="157">
        <v>97.79</v>
      </c>
      <c r="P18" s="157">
        <v>97.68</v>
      </c>
      <c r="Q18" s="157">
        <v>98.12</v>
      </c>
      <c r="R18" s="157">
        <v>97.32</v>
      </c>
      <c r="S18" s="157">
        <v>96.7</v>
      </c>
      <c r="T18" s="157">
        <v>97.13</v>
      </c>
      <c r="U18" s="157">
        <v>97.4</v>
      </c>
      <c r="V18" s="157">
        <v>97.07</v>
      </c>
      <c r="W18" s="157">
        <v>97.07</v>
      </c>
      <c r="X18" s="157">
        <v>98.5</v>
      </c>
      <c r="Y18" s="157">
        <v>98.5</v>
      </c>
      <c r="Z18" s="157">
        <v>97.47</v>
      </c>
      <c r="AA18" s="157">
        <v>97.78</v>
      </c>
      <c r="AB18" s="157">
        <v>98</v>
      </c>
      <c r="AC18" s="157">
        <v>98.23</v>
      </c>
      <c r="AD18" s="157">
        <v>98.52</v>
      </c>
      <c r="AE18" s="157">
        <v>99.22</v>
      </c>
      <c r="AF18" s="157">
        <v>99.76</v>
      </c>
      <c r="AG18" s="157">
        <v>98.32</v>
      </c>
      <c r="AH18" s="157">
        <v>98.87</v>
      </c>
      <c r="AI18" s="157">
        <v>99.43</v>
      </c>
      <c r="AJ18" s="157">
        <v>99.31</v>
      </c>
      <c r="AK18" s="157">
        <v>98.12</v>
      </c>
      <c r="AL18" s="157">
        <v>98.51</v>
      </c>
      <c r="AM18" s="157">
        <v>99.2</v>
      </c>
      <c r="AN18" s="157">
        <v>98.15</v>
      </c>
    </row>
    <row r="19" spans="1:40">
      <c r="A19" s="154" t="s">
        <v>289</v>
      </c>
      <c r="B19" s="157">
        <v>0.01</v>
      </c>
      <c r="C19" s="157">
        <v>0.03</v>
      </c>
      <c r="D19" s="157">
        <v>0.06</v>
      </c>
      <c r="E19" s="157">
        <v>0.03</v>
      </c>
      <c r="F19" s="157">
        <v>0</v>
      </c>
      <c r="G19" s="157">
        <v>7.0000000000000007E-2</v>
      </c>
      <c r="H19" s="157">
        <v>0.08</v>
      </c>
      <c r="I19" s="157">
        <v>0.12</v>
      </c>
      <c r="J19" s="157">
        <v>0.06</v>
      </c>
      <c r="K19" s="157">
        <v>0.1</v>
      </c>
      <c r="L19" s="157">
        <v>0.14000000000000001</v>
      </c>
      <c r="M19" s="157">
        <v>0.02</v>
      </c>
      <c r="N19" s="157">
        <v>0.03</v>
      </c>
      <c r="O19" s="157">
        <v>0</v>
      </c>
      <c r="P19" s="157">
        <v>0.04</v>
      </c>
      <c r="Q19" s="157">
        <v>0.11</v>
      </c>
      <c r="R19" s="157">
        <v>0.08</v>
      </c>
      <c r="S19" s="157">
        <v>7.0000000000000007E-2</v>
      </c>
      <c r="T19" s="157">
        <v>0.08</v>
      </c>
      <c r="U19" s="157">
        <v>0.09</v>
      </c>
      <c r="V19" s="157">
        <v>0.05</v>
      </c>
      <c r="W19" s="157">
        <v>0.09</v>
      </c>
      <c r="X19" s="157">
        <v>0.13</v>
      </c>
      <c r="Y19" s="157">
        <v>0.13</v>
      </c>
      <c r="Z19" s="157">
        <v>0.11</v>
      </c>
      <c r="AA19" s="157">
        <v>0.09</v>
      </c>
      <c r="AB19" s="157">
        <v>0.1</v>
      </c>
      <c r="AC19" s="157">
        <v>0.13</v>
      </c>
      <c r="AD19" s="157">
        <v>0.14000000000000001</v>
      </c>
      <c r="AE19" s="157">
        <v>0.06</v>
      </c>
      <c r="AF19" s="157">
        <v>0.13</v>
      </c>
      <c r="AG19" s="157">
        <v>0.17</v>
      </c>
      <c r="AH19" s="157">
        <v>0.17</v>
      </c>
      <c r="AI19" s="157">
        <v>0.15</v>
      </c>
      <c r="AJ19" s="157">
        <v>0.12</v>
      </c>
      <c r="AK19" s="157">
        <v>0.15</v>
      </c>
      <c r="AL19" s="157">
        <v>0.22</v>
      </c>
      <c r="AM19" s="157">
        <v>0</v>
      </c>
      <c r="AN19" s="157">
        <v>0.15</v>
      </c>
    </row>
    <row r="20" spans="1:40">
      <c r="A20" s="154" t="s">
        <v>73</v>
      </c>
      <c r="B20" s="157">
        <v>98.14</v>
      </c>
      <c r="C20" s="157">
        <v>97.71</v>
      </c>
      <c r="D20" s="157">
        <v>98.03</v>
      </c>
      <c r="E20" s="157">
        <v>97.86</v>
      </c>
      <c r="F20" s="157">
        <v>96.7</v>
      </c>
      <c r="G20" s="157">
        <v>98.4</v>
      </c>
      <c r="H20" s="157">
        <v>97.46</v>
      </c>
      <c r="I20" s="157">
        <v>97.94</v>
      </c>
      <c r="J20" s="157">
        <v>97.71</v>
      </c>
      <c r="K20" s="157">
        <v>97.63</v>
      </c>
      <c r="L20" s="157">
        <v>97.88</v>
      </c>
      <c r="M20" s="157">
        <v>97.14</v>
      </c>
      <c r="N20" s="157">
        <v>97.96</v>
      </c>
      <c r="O20" s="157">
        <v>97.79</v>
      </c>
      <c r="P20" s="157">
        <v>97.64</v>
      </c>
      <c r="Q20" s="157">
        <v>98.01</v>
      </c>
      <c r="R20" s="157">
        <v>97.25</v>
      </c>
      <c r="S20" s="157">
        <v>96.63</v>
      </c>
      <c r="T20" s="157">
        <v>97.05</v>
      </c>
      <c r="U20" s="157">
        <v>97.3</v>
      </c>
      <c r="V20" s="157">
        <v>97.02</v>
      </c>
      <c r="W20" s="157">
        <v>96.98</v>
      </c>
      <c r="X20" s="157">
        <v>98.37</v>
      </c>
      <c r="Y20" s="157">
        <v>98.37</v>
      </c>
      <c r="Z20" s="157">
        <v>97.36</v>
      </c>
      <c r="AA20" s="157">
        <v>97.69</v>
      </c>
      <c r="AB20" s="157">
        <v>97.9</v>
      </c>
      <c r="AC20" s="157">
        <v>98.1</v>
      </c>
      <c r="AD20" s="157">
        <v>98.38</v>
      </c>
      <c r="AE20" s="157">
        <v>99.16</v>
      </c>
      <c r="AF20" s="157">
        <v>99.63</v>
      </c>
      <c r="AG20" s="157">
        <v>98.15</v>
      </c>
      <c r="AH20" s="157">
        <v>98.7</v>
      </c>
      <c r="AI20" s="157">
        <v>99.28</v>
      </c>
      <c r="AJ20" s="157">
        <v>99.19</v>
      </c>
      <c r="AK20" s="157">
        <v>97.97</v>
      </c>
      <c r="AL20" s="157">
        <v>98.29</v>
      </c>
      <c r="AM20" s="157">
        <v>99.2</v>
      </c>
      <c r="AN20" s="157">
        <v>98</v>
      </c>
    </row>
    <row r="22" spans="1:40">
      <c r="A22" s="154" t="s">
        <v>74</v>
      </c>
      <c r="B22" s="157">
        <v>6.3</v>
      </c>
      <c r="C22" s="157">
        <v>6.37</v>
      </c>
      <c r="D22" s="157">
        <v>6.29</v>
      </c>
      <c r="E22" s="157">
        <v>6.31</v>
      </c>
      <c r="F22" s="157">
        <v>6.34</v>
      </c>
      <c r="G22" s="157">
        <v>6.23</v>
      </c>
      <c r="H22" s="157">
        <v>6.51</v>
      </c>
      <c r="I22" s="157">
        <v>6.45</v>
      </c>
      <c r="J22" s="157">
        <v>6.37</v>
      </c>
      <c r="K22" s="157">
        <v>6.41</v>
      </c>
      <c r="L22" s="157">
        <v>6.4</v>
      </c>
      <c r="M22" s="157">
        <v>7</v>
      </c>
      <c r="N22" s="157">
        <v>7.07</v>
      </c>
      <c r="O22" s="157">
        <v>6.47</v>
      </c>
      <c r="P22" s="157">
        <v>6.93</v>
      </c>
      <c r="Q22" s="157">
        <v>6.85</v>
      </c>
      <c r="R22" s="157">
        <v>6.8</v>
      </c>
      <c r="S22" s="157">
        <v>6.81</v>
      </c>
      <c r="T22" s="157">
        <v>6.43</v>
      </c>
      <c r="U22" s="157">
        <v>6.85</v>
      </c>
      <c r="V22" s="157">
        <v>6.91</v>
      </c>
      <c r="W22" s="157">
        <v>6.75</v>
      </c>
      <c r="X22" s="157">
        <v>6.49</v>
      </c>
      <c r="Y22" s="157">
        <v>6.84</v>
      </c>
      <c r="Z22" s="157">
        <v>6.85</v>
      </c>
      <c r="AA22" s="157">
        <v>7.24</v>
      </c>
      <c r="AB22" s="157">
        <v>7.07</v>
      </c>
      <c r="AC22" s="157">
        <v>7.1</v>
      </c>
      <c r="AD22" s="157">
        <v>6.93</v>
      </c>
      <c r="AE22" s="157">
        <v>6.79</v>
      </c>
      <c r="AF22" s="157">
        <v>7.09</v>
      </c>
      <c r="AG22" s="157">
        <v>6.43</v>
      </c>
      <c r="AH22" s="157">
        <v>7.76</v>
      </c>
      <c r="AI22" s="157">
        <v>6.93</v>
      </c>
      <c r="AJ22" s="157">
        <v>7.16</v>
      </c>
      <c r="AK22" s="157">
        <v>6.25</v>
      </c>
      <c r="AL22" s="157">
        <v>6.33</v>
      </c>
      <c r="AM22" s="157">
        <v>6.83</v>
      </c>
      <c r="AN22" s="157">
        <v>6.37</v>
      </c>
    </row>
    <row r="23" spans="1:40" ht="18.75">
      <c r="A23" s="154" t="s">
        <v>142</v>
      </c>
      <c r="B23" s="157">
        <v>1.7</v>
      </c>
      <c r="C23" s="157">
        <v>1.63</v>
      </c>
      <c r="D23" s="157">
        <v>1.71</v>
      </c>
      <c r="E23" s="157">
        <v>1.69</v>
      </c>
      <c r="F23" s="157">
        <v>1.66</v>
      </c>
      <c r="G23" s="157">
        <v>1.77</v>
      </c>
      <c r="H23" s="157">
        <v>1.49</v>
      </c>
      <c r="I23" s="157">
        <v>1.55</v>
      </c>
      <c r="J23" s="157">
        <v>1.63</v>
      </c>
      <c r="K23" s="157">
        <v>1.59</v>
      </c>
      <c r="L23" s="157">
        <v>1.6</v>
      </c>
      <c r="M23" s="157">
        <v>1</v>
      </c>
      <c r="N23" s="157">
        <v>0.93</v>
      </c>
      <c r="O23" s="157">
        <v>1.53</v>
      </c>
      <c r="P23" s="157">
        <v>1.07</v>
      </c>
      <c r="Q23" s="157">
        <v>1.1499999999999999</v>
      </c>
      <c r="R23" s="157">
        <v>1.2</v>
      </c>
      <c r="S23" s="157">
        <v>1.19</v>
      </c>
      <c r="T23" s="157">
        <v>1.57</v>
      </c>
      <c r="U23" s="157">
        <v>1.1499999999999999</v>
      </c>
      <c r="V23" s="157">
        <v>1.0900000000000001</v>
      </c>
      <c r="W23" s="157">
        <v>1.25</v>
      </c>
      <c r="X23" s="157">
        <v>1.51</v>
      </c>
      <c r="Y23" s="157">
        <v>1.1599999999999999</v>
      </c>
      <c r="Z23" s="157">
        <v>1.1499999999999999</v>
      </c>
      <c r="AA23" s="157">
        <v>0.76</v>
      </c>
      <c r="AB23" s="157">
        <v>0.93</v>
      </c>
      <c r="AC23" s="157">
        <v>0.9</v>
      </c>
      <c r="AD23" s="157">
        <v>1.07</v>
      </c>
      <c r="AE23" s="157">
        <v>1.21</v>
      </c>
      <c r="AF23" s="157">
        <v>0.91</v>
      </c>
      <c r="AG23" s="157">
        <v>1.57</v>
      </c>
      <c r="AH23" s="157">
        <v>0.24</v>
      </c>
      <c r="AI23" s="157">
        <v>1.07</v>
      </c>
      <c r="AJ23" s="157">
        <v>0.84</v>
      </c>
      <c r="AK23" s="157">
        <v>1.75</v>
      </c>
      <c r="AL23" s="157">
        <v>1.67</v>
      </c>
      <c r="AM23" s="157">
        <v>1.17</v>
      </c>
      <c r="AN23" s="157">
        <v>1.63</v>
      </c>
    </row>
    <row r="24" spans="1:40" ht="18.75">
      <c r="A24" s="154" t="s">
        <v>143</v>
      </c>
      <c r="B24" s="157">
        <v>0.31</v>
      </c>
      <c r="C24" s="157">
        <v>0.31</v>
      </c>
      <c r="D24" s="157">
        <v>0.28999999999999998</v>
      </c>
      <c r="E24" s="157">
        <v>0.35</v>
      </c>
      <c r="F24" s="157">
        <v>0.39</v>
      </c>
      <c r="G24" s="157">
        <v>0.31</v>
      </c>
      <c r="H24" s="157">
        <v>0.35</v>
      </c>
      <c r="I24" s="157">
        <v>0.32</v>
      </c>
      <c r="J24" s="157">
        <v>0.31</v>
      </c>
      <c r="K24" s="157">
        <v>0.31</v>
      </c>
      <c r="L24" s="157">
        <v>0.31</v>
      </c>
      <c r="M24" s="157">
        <v>0.59</v>
      </c>
      <c r="N24" s="157">
        <v>0.35</v>
      </c>
      <c r="O24" s="157">
        <v>0.52</v>
      </c>
      <c r="P24" s="157">
        <v>0.45</v>
      </c>
      <c r="Q24" s="157">
        <v>0.49</v>
      </c>
      <c r="R24" s="157">
        <v>0.56999999999999995</v>
      </c>
      <c r="S24" s="157">
        <v>0.64</v>
      </c>
      <c r="T24" s="157">
        <v>0.56000000000000005</v>
      </c>
      <c r="U24" s="157">
        <v>0.51</v>
      </c>
      <c r="V24" s="157">
        <v>0.55000000000000004</v>
      </c>
      <c r="W24" s="157">
        <v>0.5</v>
      </c>
      <c r="X24" s="157">
        <v>0.26</v>
      </c>
      <c r="Y24" s="157">
        <v>0.26</v>
      </c>
      <c r="Z24" s="157">
        <v>0.19</v>
      </c>
      <c r="AA24" s="157">
        <v>0.19</v>
      </c>
      <c r="AB24" s="157">
        <v>0.25</v>
      </c>
      <c r="AC24" s="157">
        <v>0.39</v>
      </c>
      <c r="AD24" s="157">
        <v>0.21</v>
      </c>
      <c r="AE24" s="157">
        <v>0.23</v>
      </c>
      <c r="AF24" s="157">
        <v>0.25</v>
      </c>
      <c r="AG24" s="157">
        <v>0.25</v>
      </c>
      <c r="AH24" s="157">
        <v>1.35</v>
      </c>
      <c r="AI24" s="157">
        <v>0.22</v>
      </c>
      <c r="AJ24" s="157">
        <v>0.22</v>
      </c>
      <c r="AK24" s="157">
        <v>0.56999999999999995</v>
      </c>
      <c r="AL24" s="157">
        <v>0.59</v>
      </c>
      <c r="AM24" s="157">
        <v>2.76</v>
      </c>
      <c r="AN24" s="157">
        <v>0.55000000000000004</v>
      </c>
    </row>
    <row r="25" spans="1:40">
      <c r="A25" s="154" t="s">
        <v>76</v>
      </c>
      <c r="B25" s="157">
        <v>0.33</v>
      </c>
      <c r="C25" s="157">
        <v>0.35</v>
      </c>
      <c r="D25" s="157">
        <v>0.35</v>
      </c>
      <c r="E25" s="157">
        <v>0.36</v>
      </c>
      <c r="F25" s="157">
        <v>0.36</v>
      </c>
      <c r="G25" s="157">
        <v>0.35</v>
      </c>
      <c r="H25" s="157">
        <v>0.24</v>
      </c>
      <c r="I25" s="157">
        <v>0.27</v>
      </c>
      <c r="J25" s="157">
        <v>0.33</v>
      </c>
      <c r="K25" s="157">
        <v>0.27</v>
      </c>
      <c r="L25" s="157">
        <v>0.28000000000000003</v>
      </c>
      <c r="M25" s="157">
        <v>7.0000000000000007E-2</v>
      </c>
      <c r="N25" s="157">
        <v>0.11</v>
      </c>
      <c r="O25" s="157">
        <v>0.19</v>
      </c>
      <c r="P25" s="157">
        <v>0.1</v>
      </c>
      <c r="Q25" s="157">
        <v>0.12</v>
      </c>
      <c r="R25" s="157">
        <v>0.14000000000000001</v>
      </c>
      <c r="S25" s="157">
        <v>0.12</v>
      </c>
      <c r="T25" s="157">
        <v>0.21</v>
      </c>
      <c r="U25" s="157">
        <v>0.16</v>
      </c>
      <c r="V25" s="157">
        <v>0.12</v>
      </c>
      <c r="W25" s="157">
        <v>0.17</v>
      </c>
      <c r="X25" s="157">
        <v>0.28000000000000003</v>
      </c>
      <c r="Y25" s="157">
        <v>0.21</v>
      </c>
      <c r="Z25" s="157">
        <v>0.25</v>
      </c>
      <c r="AA25" s="157">
        <v>0.03</v>
      </c>
      <c r="AB25" s="157">
        <v>0.09</v>
      </c>
      <c r="AC25" s="157">
        <v>0.14000000000000001</v>
      </c>
      <c r="AD25" s="157">
        <v>0.13</v>
      </c>
      <c r="AE25" s="157">
        <v>0.18</v>
      </c>
      <c r="AF25" s="157">
        <v>0.12</v>
      </c>
      <c r="AG25" s="157">
        <v>0.33</v>
      </c>
      <c r="AH25" s="157">
        <v>0.15</v>
      </c>
      <c r="AI25" s="157">
        <v>0.15</v>
      </c>
      <c r="AJ25" s="157">
        <v>0.13</v>
      </c>
      <c r="AK25" s="157">
        <v>0.28000000000000003</v>
      </c>
      <c r="AL25" s="157">
        <v>0.26</v>
      </c>
      <c r="AM25" s="157">
        <v>0.02</v>
      </c>
      <c r="AN25" s="157">
        <v>0.25</v>
      </c>
    </row>
    <row r="26" spans="1:40">
      <c r="A26" s="154" t="s">
        <v>27</v>
      </c>
      <c r="B26" s="157">
        <v>0</v>
      </c>
      <c r="C26" s="157">
        <v>0</v>
      </c>
      <c r="D26" s="157">
        <v>0.01</v>
      </c>
      <c r="E26" s="157">
        <v>0</v>
      </c>
      <c r="F26" s="157">
        <v>0</v>
      </c>
      <c r="G26" s="157">
        <v>0.01</v>
      </c>
      <c r="H26" s="157">
        <v>0</v>
      </c>
      <c r="I26" s="157">
        <v>0</v>
      </c>
      <c r="J26" s="157">
        <v>0.01</v>
      </c>
      <c r="K26" s="157">
        <v>0</v>
      </c>
      <c r="L26" s="157">
        <v>0</v>
      </c>
      <c r="M26" s="157">
        <v>0.01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0.01</v>
      </c>
      <c r="T26" s="157">
        <v>0.01</v>
      </c>
      <c r="U26" s="157">
        <v>0</v>
      </c>
      <c r="V26" s="157">
        <v>0</v>
      </c>
      <c r="W26" s="157">
        <v>0</v>
      </c>
      <c r="X26" s="157">
        <v>0</v>
      </c>
      <c r="Y26" s="157">
        <v>0</v>
      </c>
      <c r="Z26" s="157">
        <v>0</v>
      </c>
      <c r="AA26" s="157">
        <v>0</v>
      </c>
      <c r="AB26" s="157">
        <v>0.01</v>
      </c>
      <c r="AC26" s="157">
        <v>0</v>
      </c>
      <c r="AD26" s="157">
        <v>0</v>
      </c>
      <c r="AE26" s="157">
        <v>0</v>
      </c>
      <c r="AF26" s="157">
        <v>0.01</v>
      </c>
      <c r="AG26" s="157">
        <v>0</v>
      </c>
      <c r="AH26" s="157">
        <v>0</v>
      </c>
      <c r="AI26" s="157">
        <v>0</v>
      </c>
      <c r="AJ26" s="157">
        <v>0</v>
      </c>
      <c r="AK26" s="157">
        <v>0</v>
      </c>
      <c r="AL26" s="157">
        <v>0</v>
      </c>
      <c r="AM26" s="157">
        <v>0</v>
      </c>
      <c r="AN26" s="157">
        <v>0</v>
      </c>
    </row>
    <row r="27" spans="1:40" ht="18.75">
      <c r="A27" s="154" t="s">
        <v>145</v>
      </c>
      <c r="B27" s="157">
        <v>0</v>
      </c>
      <c r="C27" s="157">
        <v>0</v>
      </c>
      <c r="D27" s="157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7">
        <v>0</v>
      </c>
      <c r="W27" s="157">
        <v>0</v>
      </c>
      <c r="X27" s="157">
        <v>0</v>
      </c>
      <c r="Y27" s="157">
        <v>0</v>
      </c>
      <c r="Z27" s="157">
        <v>0</v>
      </c>
      <c r="AA27" s="157">
        <v>0.13</v>
      </c>
      <c r="AB27" s="157">
        <v>0.02</v>
      </c>
      <c r="AC27" s="157">
        <v>0.47</v>
      </c>
      <c r="AD27" s="157">
        <v>0.09</v>
      </c>
      <c r="AE27" s="157">
        <v>0</v>
      </c>
      <c r="AF27" s="157">
        <v>0</v>
      </c>
      <c r="AG27" s="157">
        <v>0</v>
      </c>
      <c r="AH27" s="157">
        <v>0</v>
      </c>
      <c r="AI27" s="157">
        <v>0.02</v>
      </c>
      <c r="AJ27" s="157">
        <v>0</v>
      </c>
      <c r="AK27" s="157">
        <v>0</v>
      </c>
      <c r="AL27" s="157">
        <v>0</v>
      </c>
      <c r="AM27" s="157">
        <v>0</v>
      </c>
      <c r="AN27" s="157">
        <v>0</v>
      </c>
    </row>
    <row r="28" spans="1:40" ht="18.75">
      <c r="A28" s="154" t="s">
        <v>144</v>
      </c>
      <c r="B28" s="157">
        <v>1.49</v>
      </c>
      <c r="C28" s="157">
        <v>1.53</v>
      </c>
      <c r="D28" s="157">
        <v>1.58</v>
      </c>
      <c r="E28" s="157">
        <v>1.5</v>
      </c>
      <c r="F28" s="157">
        <v>1.54</v>
      </c>
      <c r="G28" s="157">
        <v>1.52</v>
      </c>
      <c r="H28" s="157">
        <v>1.58</v>
      </c>
      <c r="I28" s="157">
        <v>1.57</v>
      </c>
      <c r="J28" s="157">
        <v>1.53</v>
      </c>
      <c r="K28" s="157">
        <v>1.54</v>
      </c>
      <c r="L28" s="157">
        <v>1.59</v>
      </c>
      <c r="M28" s="157">
        <v>1.5</v>
      </c>
      <c r="N28" s="157">
        <v>1.43</v>
      </c>
      <c r="O28" s="157">
        <v>1.24</v>
      </c>
      <c r="P28" s="157">
        <v>1.54</v>
      </c>
      <c r="Q28" s="157">
        <v>1.54</v>
      </c>
      <c r="R28" s="157">
        <v>1.76</v>
      </c>
      <c r="S28" s="157">
        <v>2.4300000000000002</v>
      </c>
      <c r="T28" s="157">
        <v>0.82</v>
      </c>
      <c r="U28" s="157">
        <v>1.64</v>
      </c>
      <c r="V28" s="157">
        <v>2.29</v>
      </c>
      <c r="W28" s="157">
        <v>1.85</v>
      </c>
      <c r="X28" s="157">
        <v>1.71</v>
      </c>
      <c r="Y28" s="157">
        <v>1.52</v>
      </c>
      <c r="Z28" s="157">
        <v>1.51</v>
      </c>
      <c r="AA28" s="157">
        <v>1.27</v>
      </c>
      <c r="AB28" s="157">
        <v>1.49</v>
      </c>
      <c r="AC28" s="157">
        <v>1.17</v>
      </c>
      <c r="AD28" s="157">
        <v>1.75</v>
      </c>
      <c r="AE28" s="157">
        <v>1.89</v>
      </c>
      <c r="AF28" s="157">
        <v>1.69</v>
      </c>
      <c r="AG28" s="157">
        <v>1.52</v>
      </c>
      <c r="AH28" s="157">
        <v>1.1299999999999999</v>
      </c>
      <c r="AI28" s="157">
        <v>1.82</v>
      </c>
      <c r="AJ28" s="157">
        <v>1.72</v>
      </c>
      <c r="AK28" s="157">
        <v>1.1200000000000001</v>
      </c>
      <c r="AL28" s="157">
        <v>1.17</v>
      </c>
      <c r="AM28" s="157">
        <v>0.28000000000000003</v>
      </c>
      <c r="AN28" s="157">
        <v>1.1499999999999999</v>
      </c>
    </row>
    <row r="29" spans="1:40" ht="18.75">
      <c r="A29" s="154" t="s">
        <v>290</v>
      </c>
      <c r="B29" s="157">
        <v>0.03</v>
      </c>
      <c r="C29" s="157">
        <v>0.03</v>
      </c>
      <c r="D29" s="157">
        <v>0.02</v>
      </c>
      <c r="E29" s="157">
        <v>0.03</v>
      </c>
      <c r="F29" s="157">
        <v>0.04</v>
      </c>
      <c r="G29" s="157">
        <v>0.02</v>
      </c>
      <c r="H29" s="157">
        <v>0.04</v>
      </c>
      <c r="I29" s="157">
        <v>0.05</v>
      </c>
      <c r="J29" s="157">
        <v>0.04</v>
      </c>
      <c r="K29" s="157">
        <v>0.04</v>
      </c>
      <c r="L29" s="157">
        <v>0.05</v>
      </c>
      <c r="M29" s="157">
        <v>0.09</v>
      </c>
      <c r="N29" s="157">
        <v>0.09</v>
      </c>
      <c r="O29" s="157">
        <v>0.02</v>
      </c>
      <c r="P29" s="157">
        <v>7.0000000000000007E-2</v>
      </c>
      <c r="Q29" s="157">
        <v>7.0000000000000007E-2</v>
      </c>
      <c r="R29" s="157">
        <v>0.06</v>
      </c>
      <c r="S29" s="157">
        <v>0.09</v>
      </c>
      <c r="T29" s="157">
        <v>0.01</v>
      </c>
      <c r="U29" s="157">
        <v>0.04</v>
      </c>
      <c r="V29" s="157">
        <v>0.09</v>
      </c>
      <c r="W29" s="157">
        <v>0.06</v>
      </c>
      <c r="X29" s="157">
        <v>0.04</v>
      </c>
      <c r="Y29" s="157">
        <v>0.05</v>
      </c>
      <c r="Z29" s="157">
        <v>0.05</v>
      </c>
      <c r="AA29" s="157">
        <v>0.06</v>
      </c>
      <c r="AB29" s="157">
        <v>0.05</v>
      </c>
      <c r="AC29" s="157">
        <v>0.05</v>
      </c>
      <c r="AD29" s="157">
        <v>0.05</v>
      </c>
      <c r="AE29" s="157">
        <v>0.06</v>
      </c>
      <c r="AF29" s="157">
        <v>0.05</v>
      </c>
      <c r="AG29" s="157">
        <v>0.03</v>
      </c>
      <c r="AH29" s="157">
        <v>0.03</v>
      </c>
      <c r="AI29" s="157">
        <v>0.08</v>
      </c>
      <c r="AJ29" s="157">
        <v>7.0000000000000007E-2</v>
      </c>
      <c r="AK29" s="157">
        <v>0.02</v>
      </c>
      <c r="AL29" s="157">
        <v>0.02</v>
      </c>
      <c r="AM29" s="157">
        <v>0.01</v>
      </c>
      <c r="AN29" s="157">
        <v>0.02</v>
      </c>
    </row>
    <row r="30" spans="1:40">
      <c r="A30" s="154" t="s">
        <v>79</v>
      </c>
      <c r="B30" s="157">
        <v>2.99</v>
      </c>
      <c r="C30" s="157">
        <v>2.95</v>
      </c>
      <c r="D30" s="157">
        <v>2.91</v>
      </c>
      <c r="E30" s="157">
        <v>2.92</v>
      </c>
      <c r="F30" s="157">
        <v>2.86</v>
      </c>
      <c r="G30" s="157">
        <v>2.99</v>
      </c>
      <c r="H30" s="157">
        <v>3.04</v>
      </c>
      <c r="I30" s="157">
        <v>2.99</v>
      </c>
      <c r="J30" s="157">
        <v>3.01</v>
      </c>
      <c r="K30" s="157">
        <v>3.03</v>
      </c>
      <c r="L30" s="157">
        <v>2.96</v>
      </c>
      <c r="M30" s="157">
        <v>3.12</v>
      </c>
      <c r="N30" s="157">
        <v>3.38</v>
      </c>
      <c r="O30" s="157">
        <v>3.27</v>
      </c>
      <c r="P30" s="157">
        <v>3.18</v>
      </c>
      <c r="Q30" s="157">
        <v>3.14</v>
      </c>
      <c r="R30" s="157">
        <v>2.74</v>
      </c>
      <c r="S30" s="157">
        <v>2.09</v>
      </c>
      <c r="T30" s="157">
        <v>3.52</v>
      </c>
      <c r="U30" s="157">
        <v>2.93</v>
      </c>
      <c r="V30" s="157">
        <v>2.39</v>
      </c>
      <c r="W30" s="157">
        <v>2.69</v>
      </c>
      <c r="X30" s="157">
        <v>2.95</v>
      </c>
      <c r="Y30" s="157">
        <v>3.19</v>
      </c>
      <c r="Z30" s="157">
        <v>3.22</v>
      </c>
      <c r="AA30" s="157">
        <v>3.62</v>
      </c>
      <c r="AB30" s="157">
        <v>3.4</v>
      </c>
      <c r="AC30" s="157">
        <v>2.79</v>
      </c>
      <c r="AD30" s="157">
        <v>2.96</v>
      </c>
      <c r="AE30" s="157">
        <v>2.84</v>
      </c>
      <c r="AF30" s="157">
        <v>3.06</v>
      </c>
      <c r="AG30" s="157">
        <v>3.12</v>
      </c>
      <c r="AH30" s="157">
        <v>2.0499999999999998</v>
      </c>
      <c r="AI30" s="157">
        <v>2.89</v>
      </c>
      <c r="AJ30" s="157">
        <v>3.07</v>
      </c>
      <c r="AK30" s="157">
        <v>3.22</v>
      </c>
      <c r="AL30" s="157">
        <v>3.15</v>
      </c>
      <c r="AM30" s="157">
        <v>0.56000000000000005</v>
      </c>
      <c r="AN30" s="157">
        <v>3.18</v>
      </c>
    </row>
    <row r="31" spans="1:40">
      <c r="A31" s="154" t="s">
        <v>80</v>
      </c>
      <c r="B31" s="157">
        <v>1.74</v>
      </c>
      <c r="C31" s="157">
        <v>1.7</v>
      </c>
      <c r="D31" s="157">
        <v>1.75</v>
      </c>
      <c r="E31" s="157">
        <v>1.7</v>
      </c>
      <c r="F31" s="157">
        <v>1.72</v>
      </c>
      <c r="G31" s="157">
        <v>1.75</v>
      </c>
      <c r="H31" s="157">
        <v>1.7</v>
      </c>
      <c r="I31" s="157">
        <v>1.77</v>
      </c>
      <c r="J31" s="157">
        <v>1.74</v>
      </c>
      <c r="K31" s="157">
        <v>1.79</v>
      </c>
      <c r="L31" s="157">
        <v>1.77</v>
      </c>
      <c r="M31" s="157">
        <v>1.52</v>
      </c>
      <c r="N31" s="157">
        <v>1.58</v>
      </c>
      <c r="O31" s="157">
        <v>1.75</v>
      </c>
      <c r="P31" s="157">
        <v>1.63</v>
      </c>
      <c r="Q31" s="157">
        <v>1.6</v>
      </c>
      <c r="R31" s="157">
        <v>1.63</v>
      </c>
      <c r="S31" s="157">
        <v>1.52</v>
      </c>
      <c r="T31" s="157">
        <v>1.79</v>
      </c>
      <c r="U31" s="157">
        <v>1.62</v>
      </c>
      <c r="V31" s="157">
        <v>1.49</v>
      </c>
      <c r="W31" s="157">
        <v>1.63</v>
      </c>
      <c r="X31" s="157">
        <v>1.72</v>
      </c>
      <c r="Y31" s="157">
        <v>1.71</v>
      </c>
      <c r="Z31" s="157">
        <v>1.71</v>
      </c>
      <c r="AA31" s="157">
        <v>1.68</v>
      </c>
      <c r="AB31" s="157">
        <v>1.69</v>
      </c>
      <c r="AC31" s="157">
        <v>1.6</v>
      </c>
      <c r="AD31" s="157">
        <v>1.8</v>
      </c>
      <c r="AE31" s="157">
        <v>1.78</v>
      </c>
      <c r="AF31" s="157">
        <v>1.75</v>
      </c>
      <c r="AG31" s="157">
        <v>1.74</v>
      </c>
      <c r="AH31" s="157">
        <v>1.2</v>
      </c>
      <c r="AI31" s="157">
        <v>1.83</v>
      </c>
      <c r="AJ31" s="157">
        <v>1.75</v>
      </c>
      <c r="AK31" s="157">
        <v>1.76</v>
      </c>
      <c r="AL31" s="157">
        <v>1.75</v>
      </c>
      <c r="AM31" s="157">
        <v>2</v>
      </c>
      <c r="AN31" s="157">
        <v>1.76</v>
      </c>
    </row>
    <row r="32" spans="1:40">
      <c r="A32" s="154" t="s">
        <v>146</v>
      </c>
      <c r="B32" s="157">
        <v>0.77</v>
      </c>
      <c r="C32" s="157">
        <v>0.73</v>
      </c>
      <c r="D32" s="157">
        <v>0.73</v>
      </c>
      <c r="E32" s="157">
        <v>0.75</v>
      </c>
      <c r="F32" s="157">
        <v>0.71</v>
      </c>
      <c r="G32" s="157">
        <v>0.73</v>
      </c>
      <c r="H32" s="157">
        <v>0.63</v>
      </c>
      <c r="I32" s="157">
        <v>0.63</v>
      </c>
      <c r="J32" s="157">
        <v>0.64</v>
      </c>
      <c r="K32" s="157">
        <v>0.65</v>
      </c>
      <c r="L32" s="157">
        <v>0.71</v>
      </c>
      <c r="M32" s="157">
        <v>0.41</v>
      </c>
      <c r="N32" s="157">
        <v>0.42</v>
      </c>
      <c r="O32" s="157">
        <v>0.59</v>
      </c>
      <c r="P32" s="157">
        <v>0.42</v>
      </c>
      <c r="Q32" s="157">
        <v>0.46</v>
      </c>
      <c r="R32" s="157">
        <v>0.43</v>
      </c>
      <c r="S32" s="157">
        <v>0.41</v>
      </c>
      <c r="T32" s="157">
        <v>0.6</v>
      </c>
      <c r="U32" s="157">
        <v>0.44</v>
      </c>
      <c r="V32" s="157">
        <v>0.39</v>
      </c>
      <c r="W32" s="157">
        <v>0.48</v>
      </c>
      <c r="X32" s="157">
        <v>0.64</v>
      </c>
      <c r="Y32" s="157">
        <v>0.52</v>
      </c>
      <c r="Z32" s="157">
        <v>0.48</v>
      </c>
      <c r="AA32" s="157">
        <v>0.3</v>
      </c>
      <c r="AB32" s="157">
        <v>0.37</v>
      </c>
      <c r="AC32" s="157">
        <v>0.36</v>
      </c>
      <c r="AD32" s="157">
        <v>0.35</v>
      </c>
      <c r="AE32" s="157">
        <v>0.45</v>
      </c>
      <c r="AF32" s="157">
        <v>0.42</v>
      </c>
      <c r="AG32" s="157">
        <v>0.55000000000000004</v>
      </c>
      <c r="AH32" s="157">
        <v>0.46</v>
      </c>
      <c r="AI32" s="157">
        <v>0.37</v>
      </c>
      <c r="AJ32" s="157">
        <v>0.33</v>
      </c>
      <c r="AK32" s="157">
        <v>0.59</v>
      </c>
      <c r="AL32" s="157">
        <v>0.6</v>
      </c>
      <c r="AM32" s="157">
        <v>0.56000000000000005</v>
      </c>
      <c r="AN32" s="157">
        <v>0.66</v>
      </c>
    </row>
    <row r="33" spans="1:56">
      <c r="A33" s="154" t="s">
        <v>147</v>
      </c>
      <c r="B33" s="157">
        <v>0.16</v>
      </c>
      <c r="C33" s="157">
        <v>0.15</v>
      </c>
      <c r="D33" s="157">
        <v>0.18</v>
      </c>
      <c r="E33" s="157">
        <v>0.16</v>
      </c>
      <c r="F33" s="157">
        <v>0</v>
      </c>
      <c r="G33" s="157">
        <v>0.14000000000000001</v>
      </c>
      <c r="H33" s="157">
        <v>0.1</v>
      </c>
      <c r="I33" s="157">
        <v>0.11</v>
      </c>
      <c r="J33" s="157">
        <v>0.11</v>
      </c>
      <c r="K33" s="157">
        <v>0.14000000000000001</v>
      </c>
      <c r="L33" s="157">
        <v>0.11</v>
      </c>
      <c r="M33" s="157">
        <v>0.03</v>
      </c>
      <c r="N33" s="157">
        <v>0.03</v>
      </c>
      <c r="O33" s="157">
        <v>0.04</v>
      </c>
      <c r="P33" s="157">
        <v>0.03</v>
      </c>
      <c r="Q33" s="157">
        <v>0.03</v>
      </c>
      <c r="R33" s="157">
        <v>0.1</v>
      </c>
      <c r="S33" s="157">
        <v>0.09</v>
      </c>
      <c r="T33" s="157">
        <v>0.15</v>
      </c>
      <c r="U33" s="157">
        <v>0.08</v>
      </c>
      <c r="V33" s="157">
        <v>0.08</v>
      </c>
      <c r="W33" s="157">
        <v>0.11</v>
      </c>
      <c r="X33" s="157">
        <v>0.13</v>
      </c>
      <c r="Y33" s="157">
        <v>0.1</v>
      </c>
      <c r="Z33" s="157">
        <v>0.11</v>
      </c>
      <c r="AA33" s="157">
        <v>7.0000000000000007E-2</v>
      </c>
      <c r="AB33" s="157">
        <v>0.09</v>
      </c>
      <c r="AC33" s="157">
        <v>0.19</v>
      </c>
      <c r="AD33" s="157">
        <v>0.15</v>
      </c>
      <c r="AE33" s="157">
        <v>0.19</v>
      </c>
      <c r="AF33" s="157">
        <v>0.14000000000000001</v>
      </c>
      <c r="AG33" s="157">
        <v>0.13</v>
      </c>
      <c r="AH33" s="157">
        <v>0.31</v>
      </c>
      <c r="AI33" s="157">
        <v>0.15</v>
      </c>
      <c r="AJ33" s="157">
        <v>0.1</v>
      </c>
      <c r="AK33" s="157">
        <v>0.08</v>
      </c>
      <c r="AL33" s="157">
        <v>0.09</v>
      </c>
      <c r="AM33" s="157">
        <v>0.04</v>
      </c>
      <c r="AN33" s="157">
        <v>0.08</v>
      </c>
    </row>
    <row r="34" spans="1:56">
      <c r="A34" s="154" t="s">
        <v>287</v>
      </c>
      <c r="B34" s="157">
        <v>0.02</v>
      </c>
      <c r="C34" s="157">
        <v>0.02</v>
      </c>
      <c r="D34" s="157">
        <v>0.02</v>
      </c>
      <c r="E34" s="157">
        <v>0.02</v>
      </c>
      <c r="F34" s="157">
        <v>0</v>
      </c>
      <c r="G34" s="157">
        <v>0.01</v>
      </c>
      <c r="H34" s="157">
        <v>0.02</v>
      </c>
      <c r="I34" s="157">
        <v>0.02</v>
      </c>
      <c r="J34" s="157">
        <v>0.01</v>
      </c>
      <c r="K34" s="157">
        <v>0.02</v>
      </c>
      <c r="L34" s="157">
        <v>0.02</v>
      </c>
      <c r="M34" s="157">
        <v>0.01</v>
      </c>
      <c r="N34" s="157">
        <v>0.01</v>
      </c>
      <c r="O34" s="157">
        <v>0</v>
      </c>
      <c r="P34" s="157">
        <v>0</v>
      </c>
      <c r="Q34" s="157">
        <v>0.01</v>
      </c>
      <c r="R34" s="157">
        <v>0.04</v>
      </c>
      <c r="S34" s="157">
        <v>0.03</v>
      </c>
      <c r="T34" s="157">
        <v>0.01</v>
      </c>
      <c r="U34" s="157">
        <v>0.03</v>
      </c>
      <c r="V34" s="157">
        <v>0.03</v>
      </c>
      <c r="W34" s="157">
        <v>0.05</v>
      </c>
      <c r="X34" s="157">
        <v>0.03</v>
      </c>
      <c r="Y34" s="157">
        <v>0.01</v>
      </c>
      <c r="Z34" s="157">
        <v>0.03</v>
      </c>
      <c r="AA34" s="157">
        <v>0.02</v>
      </c>
      <c r="AB34" s="157">
        <v>0.02</v>
      </c>
      <c r="AC34" s="157">
        <v>0.03</v>
      </c>
      <c r="AD34" s="157">
        <v>0.01</v>
      </c>
      <c r="AE34" s="157">
        <v>0.03</v>
      </c>
      <c r="AF34" s="157">
        <v>0.03</v>
      </c>
      <c r="AG34" s="157">
        <v>0.02</v>
      </c>
      <c r="AH34" s="157">
        <v>0.02</v>
      </c>
      <c r="AI34" s="157">
        <v>0.02</v>
      </c>
      <c r="AJ34" s="157">
        <v>0.02</v>
      </c>
      <c r="AK34" s="157">
        <v>0.01</v>
      </c>
      <c r="AL34" s="157">
        <v>0</v>
      </c>
      <c r="AM34" s="157">
        <v>0</v>
      </c>
      <c r="AN34" s="157">
        <v>0</v>
      </c>
    </row>
    <row r="35" spans="1:56">
      <c r="A35" s="154" t="s">
        <v>288</v>
      </c>
      <c r="B35" s="157">
        <v>0</v>
      </c>
      <c r="C35" s="157">
        <v>0.01</v>
      </c>
      <c r="D35" s="157">
        <v>0.05</v>
      </c>
      <c r="E35" s="157">
        <v>0.01</v>
      </c>
      <c r="F35" s="157">
        <v>0</v>
      </c>
      <c r="G35" s="157">
        <v>7.0000000000000007E-2</v>
      </c>
      <c r="H35" s="157">
        <v>7.0000000000000007E-2</v>
      </c>
      <c r="I35" s="157">
        <v>0.11</v>
      </c>
      <c r="J35" s="157">
        <v>0.05</v>
      </c>
      <c r="K35" s="157">
        <v>0.09</v>
      </c>
      <c r="L35" s="157">
        <v>0.13</v>
      </c>
      <c r="M35" s="157">
        <v>0.02</v>
      </c>
      <c r="N35" s="157">
        <v>0.02</v>
      </c>
      <c r="O35" s="157">
        <v>0</v>
      </c>
      <c r="P35" s="157">
        <v>0.04</v>
      </c>
      <c r="Q35" s="157">
        <v>0.11</v>
      </c>
      <c r="R35" s="157">
        <v>0.05</v>
      </c>
      <c r="S35" s="157">
        <v>0.05</v>
      </c>
      <c r="T35" s="157">
        <v>0.08</v>
      </c>
      <c r="U35" s="157">
        <v>7.0000000000000007E-2</v>
      </c>
      <c r="V35" s="157">
        <v>0.03</v>
      </c>
      <c r="W35" s="157">
        <v>0.05</v>
      </c>
      <c r="X35" s="157">
        <v>0.12</v>
      </c>
      <c r="Y35" s="157">
        <v>0.13</v>
      </c>
      <c r="Z35" s="157">
        <v>0.09</v>
      </c>
      <c r="AA35" s="157">
        <v>0.08</v>
      </c>
      <c r="AB35" s="157">
        <v>0.09</v>
      </c>
      <c r="AC35" s="157">
        <v>0.11</v>
      </c>
      <c r="AD35" s="157">
        <v>0.14000000000000001</v>
      </c>
      <c r="AE35" s="157">
        <v>0.04</v>
      </c>
      <c r="AF35" s="157">
        <v>0.11</v>
      </c>
      <c r="AG35" s="157">
        <v>0.17</v>
      </c>
      <c r="AH35" s="157">
        <v>0.16</v>
      </c>
      <c r="AI35" s="157">
        <v>0.14000000000000001</v>
      </c>
      <c r="AJ35" s="157">
        <v>0.11</v>
      </c>
      <c r="AK35" s="157">
        <v>0.15</v>
      </c>
      <c r="AL35" s="157">
        <v>0.24</v>
      </c>
      <c r="AM35" s="157">
        <v>0</v>
      </c>
      <c r="AN35" s="157">
        <v>0.16</v>
      </c>
    </row>
    <row r="37" spans="1:56">
      <c r="A37" s="154" t="s">
        <v>291</v>
      </c>
      <c r="B37" s="157">
        <v>15.82</v>
      </c>
      <c r="C37" s="157">
        <v>15.75</v>
      </c>
      <c r="D37" s="157">
        <v>15.81</v>
      </c>
      <c r="E37" s="157">
        <v>15.76</v>
      </c>
      <c r="F37" s="157">
        <v>15.63</v>
      </c>
      <c r="G37" s="157">
        <v>15.82</v>
      </c>
      <c r="H37" s="157">
        <v>15.7</v>
      </c>
      <c r="I37" s="157">
        <v>15.72</v>
      </c>
      <c r="J37" s="157">
        <v>15.7</v>
      </c>
      <c r="K37" s="157">
        <v>15.77</v>
      </c>
      <c r="L37" s="157">
        <v>15.78</v>
      </c>
      <c r="M37" s="157">
        <v>15.34</v>
      </c>
      <c r="N37" s="157">
        <v>15.4</v>
      </c>
      <c r="O37" s="157">
        <v>15.62</v>
      </c>
      <c r="P37" s="157">
        <v>15.44</v>
      </c>
      <c r="Q37" s="157">
        <v>15.45</v>
      </c>
      <c r="R37" s="157">
        <v>15.44</v>
      </c>
      <c r="S37" s="157">
        <v>15.4</v>
      </c>
      <c r="T37" s="157">
        <v>15.67</v>
      </c>
      <c r="U37" s="157">
        <v>15.42</v>
      </c>
      <c r="V37" s="157">
        <v>15.39</v>
      </c>
      <c r="W37" s="157">
        <v>15.5</v>
      </c>
      <c r="X37" s="157">
        <v>15.73</v>
      </c>
      <c r="Y37" s="157">
        <v>15.55</v>
      </c>
      <c r="Z37" s="157">
        <v>15.52</v>
      </c>
      <c r="AA37" s="157">
        <v>15.37</v>
      </c>
      <c r="AB37" s="157">
        <v>15.46</v>
      </c>
      <c r="AC37" s="157">
        <v>15.16</v>
      </c>
      <c r="AD37" s="157">
        <v>15.5</v>
      </c>
      <c r="AE37" s="157">
        <v>15.63</v>
      </c>
      <c r="AF37" s="157">
        <v>15.48</v>
      </c>
      <c r="AG37" s="157">
        <v>15.67</v>
      </c>
      <c r="AH37" s="157">
        <v>14.68</v>
      </c>
      <c r="AI37" s="157">
        <v>15.53</v>
      </c>
      <c r="AJ37" s="157">
        <v>15.4</v>
      </c>
      <c r="AK37" s="157">
        <v>15.65</v>
      </c>
      <c r="AL37" s="157">
        <v>15.63</v>
      </c>
      <c r="AM37" s="157">
        <v>14.48</v>
      </c>
      <c r="AN37" s="157">
        <v>15.66</v>
      </c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</row>
    <row r="38" spans="1:56" ht="18.75">
      <c r="A38" s="154" t="s">
        <v>292</v>
      </c>
      <c r="B38" s="157">
        <v>0.11</v>
      </c>
      <c r="C38" s="157">
        <v>0.13</v>
      </c>
      <c r="D38" s="157">
        <v>0.1</v>
      </c>
      <c r="E38" s="157">
        <v>0.14000000000000001</v>
      </c>
      <c r="F38" s="157">
        <v>0.08</v>
      </c>
      <c r="G38" s="157">
        <v>0.06</v>
      </c>
      <c r="H38" s="157">
        <v>0.04</v>
      </c>
      <c r="I38" s="157">
        <v>0.02</v>
      </c>
      <c r="J38" s="157">
        <v>0.05</v>
      </c>
      <c r="K38" s="157">
        <v>0.02</v>
      </c>
      <c r="L38" s="157">
        <v>0.04</v>
      </c>
      <c r="M38" s="157">
        <v>0.1</v>
      </c>
      <c r="N38" s="157">
        <v>0.05</v>
      </c>
      <c r="O38" s="157">
        <v>0</v>
      </c>
      <c r="P38" s="157">
        <v>0.02</v>
      </c>
      <c r="Q38" s="157">
        <v>0.04</v>
      </c>
      <c r="R38" s="157">
        <v>0.09</v>
      </c>
      <c r="S38" s="157">
        <v>0.1</v>
      </c>
      <c r="T38" s="157">
        <v>0.08</v>
      </c>
      <c r="U38" s="157">
        <v>0.1</v>
      </c>
      <c r="V38" s="157">
        <v>0.08</v>
      </c>
      <c r="W38" s="157">
        <v>0.09</v>
      </c>
      <c r="X38" s="157">
        <v>0.05</v>
      </c>
      <c r="Y38" s="157">
        <v>7.0000000000000007E-2</v>
      </c>
      <c r="Z38" s="157">
        <v>7.0000000000000007E-2</v>
      </c>
      <c r="AA38" s="157">
        <v>0</v>
      </c>
      <c r="AB38" s="157">
        <v>0</v>
      </c>
      <c r="AC38" s="157">
        <v>0.36</v>
      </c>
      <c r="AD38" s="157">
        <v>0</v>
      </c>
      <c r="AE38" s="157">
        <v>0.01</v>
      </c>
      <c r="AF38" s="157">
        <v>7.0000000000000007E-2</v>
      </c>
      <c r="AG38" s="157">
        <v>0.01</v>
      </c>
      <c r="AH38" s="157">
        <v>0.46</v>
      </c>
      <c r="AI38" s="157">
        <v>0</v>
      </c>
      <c r="AJ38" s="157">
        <v>0.04</v>
      </c>
      <c r="AK38" s="157">
        <v>0.03</v>
      </c>
      <c r="AL38" s="157">
        <v>0.06</v>
      </c>
      <c r="AM38" s="157">
        <v>0</v>
      </c>
      <c r="AN38" s="157">
        <v>0.08</v>
      </c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</row>
    <row r="39" spans="1:56" ht="18.75">
      <c r="A39" s="154" t="s">
        <v>293</v>
      </c>
      <c r="B39" s="157">
        <v>0.82</v>
      </c>
      <c r="C39" s="157">
        <v>0.75</v>
      </c>
      <c r="D39" s="157">
        <v>0.81</v>
      </c>
      <c r="E39" s="157">
        <v>0.76</v>
      </c>
      <c r="F39" s="157">
        <v>0.63</v>
      </c>
      <c r="G39" s="157">
        <v>0.82</v>
      </c>
      <c r="H39" s="157">
        <v>0.7</v>
      </c>
      <c r="I39" s="157">
        <v>0.72</v>
      </c>
      <c r="J39" s="157">
        <v>0.7</v>
      </c>
      <c r="K39" s="157">
        <v>0.77</v>
      </c>
      <c r="L39" s="157">
        <v>0.78</v>
      </c>
      <c r="M39" s="157">
        <v>0.34</v>
      </c>
      <c r="N39" s="157">
        <v>0.4</v>
      </c>
      <c r="O39" s="157">
        <v>0.62</v>
      </c>
      <c r="P39" s="157">
        <v>0.44</v>
      </c>
      <c r="Q39" s="157">
        <v>0.45</v>
      </c>
      <c r="R39" s="157">
        <v>0.44</v>
      </c>
      <c r="S39" s="157">
        <v>0.4</v>
      </c>
      <c r="T39" s="157">
        <v>0.67</v>
      </c>
      <c r="U39" s="157">
        <v>0.42</v>
      </c>
      <c r="V39" s="157">
        <v>0.39</v>
      </c>
      <c r="W39" s="157">
        <v>0.5</v>
      </c>
      <c r="X39" s="157">
        <v>0.73</v>
      </c>
      <c r="Y39" s="157">
        <v>0.55000000000000004</v>
      </c>
      <c r="Z39" s="157">
        <v>0.52</v>
      </c>
      <c r="AA39" s="157">
        <v>0.37</v>
      </c>
      <c r="AB39" s="157">
        <v>0.46</v>
      </c>
      <c r="AC39" s="157">
        <v>0.19</v>
      </c>
      <c r="AD39" s="157">
        <v>0.5</v>
      </c>
      <c r="AE39" s="157">
        <v>0.63</v>
      </c>
      <c r="AF39" s="157">
        <v>0.48</v>
      </c>
      <c r="AG39" s="157">
        <v>0.67</v>
      </c>
      <c r="AH39" s="157">
        <v>0.31</v>
      </c>
      <c r="AI39" s="157">
        <v>0.53</v>
      </c>
      <c r="AJ39" s="157">
        <v>0.4</v>
      </c>
      <c r="AK39" s="157">
        <v>0.65</v>
      </c>
      <c r="AL39" s="157">
        <v>0.63</v>
      </c>
      <c r="AM39" s="157">
        <v>0.6</v>
      </c>
      <c r="AN39" s="157">
        <v>0.66</v>
      </c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</row>
    <row r="40" spans="1:56" ht="18.75">
      <c r="A40" s="154" t="s">
        <v>294</v>
      </c>
      <c r="B40" s="157">
        <v>0</v>
      </c>
      <c r="C40" s="157">
        <v>0</v>
      </c>
      <c r="D40" s="157">
        <v>0</v>
      </c>
      <c r="E40" s="157">
        <v>0</v>
      </c>
      <c r="F40" s="157">
        <v>0</v>
      </c>
      <c r="G40" s="157">
        <v>0</v>
      </c>
      <c r="H40" s="157">
        <v>0</v>
      </c>
      <c r="I40" s="157">
        <v>0</v>
      </c>
      <c r="J40" s="157">
        <v>0</v>
      </c>
      <c r="K40" s="157">
        <v>0</v>
      </c>
      <c r="L40" s="157">
        <v>0</v>
      </c>
      <c r="M40" s="157">
        <v>0</v>
      </c>
      <c r="N40" s="157">
        <v>0</v>
      </c>
      <c r="O40" s="157">
        <v>0</v>
      </c>
      <c r="P40" s="157">
        <v>0</v>
      </c>
      <c r="Q40" s="157">
        <v>0</v>
      </c>
      <c r="R40" s="157">
        <v>0</v>
      </c>
      <c r="S40" s="157">
        <v>0</v>
      </c>
      <c r="T40" s="157">
        <v>0</v>
      </c>
      <c r="U40" s="157">
        <v>0</v>
      </c>
      <c r="V40" s="157">
        <v>0</v>
      </c>
      <c r="W40" s="157">
        <v>0</v>
      </c>
      <c r="X40" s="157">
        <v>0</v>
      </c>
      <c r="Y40" s="157">
        <v>0</v>
      </c>
      <c r="Z40" s="157">
        <v>0</v>
      </c>
      <c r="AA40" s="157">
        <v>0</v>
      </c>
      <c r="AB40" s="157">
        <v>0</v>
      </c>
      <c r="AC40" s="157">
        <v>0</v>
      </c>
      <c r="AD40" s="157">
        <v>0</v>
      </c>
      <c r="AE40" s="157">
        <v>0</v>
      </c>
      <c r="AF40" s="157">
        <v>0</v>
      </c>
      <c r="AG40" s="157">
        <v>0</v>
      </c>
      <c r="AH40" s="157">
        <v>0</v>
      </c>
      <c r="AI40" s="157">
        <v>0</v>
      </c>
      <c r="AJ40" s="157">
        <v>0</v>
      </c>
      <c r="AK40" s="157">
        <v>0</v>
      </c>
      <c r="AL40" s="157">
        <v>0</v>
      </c>
      <c r="AM40" s="157">
        <v>0.34</v>
      </c>
      <c r="AN40" s="157">
        <v>0</v>
      </c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</row>
    <row r="41" spans="1:56" ht="18.75">
      <c r="A41" s="154" t="s">
        <v>295</v>
      </c>
      <c r="B41" s="157">
        <v>1.74</v>
      </c>
      <c r="C41" s="157">
        <v>1.7</v>
      </c>
      <c r="D41" s="157">
        <v>1.75</v>
      </c>
      <c r="E41" s="157">
        <v>1.7</v>
      </c>
      <c r="F41" s="157">
        <v>1.72</v>
      </c>
      <c r="G41" s="157">
        <v>1.75</v>
      </c>
      <c r="H41" s="157">
        <v>1.7</v>
      </c>
      <c r="I41" s="157">
        <v>1.77</v>
      </c>
      <c r="J41" s="157">
        <v>1.74</v>
      </c>
      <c r="K41" s="157">
        <v>1.79</v>
      </c>
      <c r="L41" s="157">
        <v>1.77</v>
      </c>
      <c r="M41" s="157">
        <v>1.52</v>
      </c>
      <c r="N41" s="157">
        <v>1.58</v>
      </c>
      <c r="O41" s="157">
        <v>1.75</v>
      </c>
      <c r="P41" s="157">
        <v>1.63</v>
      </c>
      <c r="Q41" s="157">
        <v>1.6</v>
      </c>
      <c r="R41" s="157">
        <v>1.63</v>
      </c>
      <c r="S41" s="157">
        <v>1.52</v>
      </c>
      <c r="T41" s="157">
        <v>1.79</v>
      </c>
      <c r="U41" s="157">
        <v>1.62</v>
      </c>
      <c r="V41" s="157">
        <v>1.49</v>
      </c>
      <c r="W41" s="157">
        <v>1.63</v>
      </c>
      <c r="X41" s="157">
        <v>1.72</v>
      </c>
      <c r="Y41" s="157">
        <v>1.71</v>
      </c>
      <c r="Z41" s="157">
        <v>1.71</v>
      </c>
      <c r="AA41" s="157">
        <v>1.68</v>
      </c>
      <c r="AB41" s="157">
        <v>1.69</v>
      </c>
      <c r="AC41" s="157">
        <v>1.6</v>
      </c>
      <c r="AD41" s="157">
        <v>1.8</v>
      </c>
      <c r="AE41" s="157">
        <v>1.78</v>
      </c>
      <c r="AF41" s="157">
        <v>1.75</v>
      </c>
      <c r="AG41" s="157">
        <v>1.74</v>
      </c>
      <c r="AH41" s="157">
        <v>1.2</v>
      </c>
      <c r="AI41" s="157">
        <v>1.83</v>
      </c>
      <c r="AJ41" s="157">
        <v>1.75</v>
      </c>
      <c r="AK41" s="157">
        <v>1.76</v>
      </c>
      <c r="AL41" s="157">
        <v>1.75</v>
      </c>
      <c r="AM41" s="157">
        <v>2</v>
      </c>
      <c r="AN41" s="157">
        <v>1.76</v>
      </c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</row>
    <row r="42" spans="1:56" ht="18.75">
      <c r="A42" s="154" t="s">
        <v>296</v>
      </c>
      <c r="B42" s="157">
        <v>1.84</v>
      </c>
      <c r="C42" s="157">
        <v>1.83</v>
      </c>
      <c r="D42" s="157">
        <v>1.85</v>
      </c>
      <c r="E42" s="157">
        <v>1.84</v>
      </c>
      <c r="F42" s="157">
        <v>1.81</v>
      </c>
      <c r="G42" s="157">
        <v>1.81</v>
      </c>
      <c r="H42" s="157">
        <v>1.74</v>
      </c>
      <c r="I42" s="157">
        <v>1.79</v>
      </c>
      <c r="J42" s="157">
        <v>1.78</v>
      </c>
      <c r="K42" s="157">
        <v>1.81</v>
      </c>
      <c r="L42" s="157">
        <v>1.81</v>
      </c>
      <c r="M42" s="157">
        <v>1.62</v>
      </c>
      <c r="N42" s="157">
        <v>1.63</v>
      </c>
      <c r="O42" s="157">
        <v>1.75</v>
      </c>
      <c r="P42" s="157">
        <v>1.64</v>
      </c>
      <c r="Q42" s="157">
        <v>1.64</v>
      </c>
      <c r="R42" s="157">
        <v>1.73</v>
      </c>
      <c r="S42" s="157">
        <v>1.62</v>
      </c>
      <c r="T42" s="157">
        <v>1.87</v>
      </c>
      <c r="U42" s="157">
        <v>1.72</v>
      </c>
      <c r="V42" s="157">
        <v>1.57</v>
      </c>
      <c r="W42" s="157">
        <v>1.72</v>
      </c>
      <c r="X42" s="157">
        <v>1.77</v>
      </c>
      <c r="Y42" s="157">
        <v>1.78</v>
      </c>
      <c r="Z42" s="157">
        <v>1.78</v>
      </c>
      <c r="AA42" s="157">
        <v>1.68</v>
      </c>
      <c r="AB42" s="157">
        <v>1.69</v>
      </c>
      <c r="AC42" s="157">
        <v>1.97</v>
      </c>
      <c r="AD42" s="157">
        <v>1.8</v>
      </c>
      <c r="AE42" s="157">
        <v>1.79</v>
      </c>
      <c r="AF42" s="157">
        <v>1.82</v>
      </c>
      <c r="AG42" s="157">
        <v>1.75</v>
      </c>
      <c r="AH42" s="157">
        <v>1.66</v>
      </c>
      <c r="AI42" s="157">
        <v>1.83</v>
      </c>
      <c r="AJ42" s="157">
        <v>1.79</v>
      </c>
      <c r="AK42" s="157">
        <v>1.79</v>
      </c>
      <c r="AL42" s="157">
        <v>1.81</v>
      </c>
      <c r="AM42" s="157">
        <v>2</v>
      </c>
      <c r="AN42" s="157">
        <v>1.84</v>
      </c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</row>
    <row r="43" spans="1:56">
      <c r="A43" s="154" t="s">
        <v>297</v>
      </c>
      <c r="B43" s="157">
        <v>0.99</v>
      </c>
      <c r="C43" s="157">
        <v>0.99</v>
      </c>
      <c r="D43" s="157">
        <v>0.99</v>
      </c>
      <c r="E43" s="157">
        <v>0.99</v>
      </c>
      <c r="F43" s="157">
        <v>0.99</v>
      </c>
      <c r="G43" s="157">
        <v>0.99</v>
      </c>
      <c r="H43" s="157">
        <v>0.99</v>
      </c>
      <c r="I43" s="157">
        <v>0.98</v>
      </c>
      <c r="J43" s="157">
        <v>0.99</v>
      </c>
      <c r="K43" s="157">
        <v>0.99</v>
      </c>
      <c r="L43" s="157">
        <v>0.98</v>
      </c>
      <c r="M43" s="157">
        <v>0.97</v>
      </c>
      <c r="N43" s="157">
        <v>0.97</v>
      </c>
      <c r="O43" s="157">
        <v>0.99</v>
      </c>
      <c r="P43" s="157">
        <v>0.98</v>
      </c>
      <c r="Q43" s="157">
        <v>0.98</v>
      </c>
      <c r="R43" s="157">
        <v>0.98</v>
      </c>
      <c r="S43" s="157">
        <v>0.96</v>
      </c>
      <c r="T43" s="157">
        <v>1</v>
      </c>
      <c r="U43" s="157">
        <v>0.98</v>
      </c>
      <c r="V43" s="157">
        <v>0.97</v>
      </c>
      <c r="W43" s="157">
        <v>0.98</v>
      </c>
      <c r="X43" s="157">
        <v>0.99</v>
      </c>
      <c r="Y43" s="157">
        <v>0.99</v>
      </c>
      <c r="Z43" s="157">
        <v>0.98</v>
      </c>
      <c r="AA43" s="157">
        <v>0.98</v>
      </c>
      <c r="AB43" s="157">
        <v>0.99</v>
      </c>
      <c r="AC43" s="157">
        <v>0.98</v>
      </c>
      <c r="AD43" s="157">
        <v>0.98</v>
      </c>
      <c r="AE43" s="157">
        <v>0.98</v>
      </c>
      <c r="AF43" s="157">
        <v>0.98</v>
      </c>
      <c r="AG43" s="157">
        <v>0.99</v>
      </c>
      <c r="AH43" s="157">
        <v>0.99</v>
      </c>
      <c r="AI43" s="157">
        <v>0.97</v>
      </c>
      <c r="AJ43" s="157">
        <v>0.98</v>
      </c>
      <c r="AK43" s="157">
        <v>0.99</v>
      </c>
      <c r="AL43" s="157">
        <v>0.99</v>
      </c>
      <c r="AM43" s="157">
        <v>0.98</v>
      </c>
      <c r="AN43" s="157">
        <v>0.99</v>
      </c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</row>
    <row r="44" spans="1:56" ht="18.75">
      <c r="A44" s="154" t="s">
        <v>298</v>
      </c>
      <c r="B44" s="157">
        <v>4.51</v>
      </c>
      <c r="C44" s="157">
        <v>4.5</v>
      </c>
      <c r="D44" s="157">
        <v>4.51</v>
      </c>
      <c r="E44" s="157">
        <v>4.45</v>
      </c>
      <c r="F44" s="157">
        <v>4.4400000000000004</v>
      </c>
      <c r="G44" s="157">
        <v>4.53</v>
      </c>
      <c r="H44" s="157">
        <v>4.67</v>
      </c>
      <c r="I44" s="157">
        <v>4.6100000000000003</v>
      </c>
      <c r="J44" s="157">
        <v>4.57</v>
      </c>
      <c r="K44" s="157">
        <v>4.6100000000000003</v>
      </c>
      <c r="L44" s="157">
        <v>4.5999999999999996</v>
      </c>
      <c r="M44" s="157">
        <v>4.71</v>
      </c>
      <c r="N44" s="157">
        <v>4.91</v>
      </c>
      <c r="O44" s="157">
        <v>4.53</v>
      </c>
      <c r="P44" s="157">
        <v>4.8</v>
      </c>
      <c r="Q44" s="157">
        <v>4.75</v>
      </c>
      <c r="R44" s="157">
        <v>4.5599999999999996</v>
      </c>
      <c r="S44" s="157">
        <v>4.6100000000000003</v>
      </c>
      <c r="T44" s="157">
        <v>4.3499999999999996</v>
      </c>
      <c r="U44" s="157">
        <v>4.6100000000000003</v>
      </c>
      <c r="V44" s="157">
        <v>4.7699999999999996</v>
      </c>
      <c r="W44" s="157">
        <v>4.5999999999999996</v>
      </c>
      <c r="X44" s="157">
        <v>4.6900000000000004</v>
      </c>
      <c r="Y44" s="157">
        <v>4.76</v>
      </c>
      <c r="Z44" s="157">
        <v>4.78</v>
      </c>
      <c r="AA44" s="157">
        <v>4.96</v>
      </c>
      <c r="AB44" s="157">
        <v>4.9400000000000004</v>
      </c>
      <c r="AC44" s="157">
        <v>4</v>
      </c>
      <c r="AD44" s="157">
        <v>4.76</v>
      </c>
      <c r="AE44" s="157">
        <v>4.79</v>
      </c>
      <c r="AF44" s="157">
        <v>4.8099999999999996</v>
      </c>
      <c r="AG44" s="157">
        <v>4.67</v>
      </c>
      <c r="AH44" s="157">
        <v>3.21</v>
      </c>
      <c r="AI44" s="157">
        <v>4.78</v>
      </c>
      <c r="AJ44" s="157">
        <v>4.8600000000000003</v>
      </c>
      <c r="AK44" s="157">
        <v>4.3600000000000003</v>
      </c>
      <c r="AL44" s="157">
        <v>4.33</v>
      </c>
      <c r="AM44" s="157">
        <v>0.85</v>
      </c>
      <c r="AN44" s="157">
        <v>4.3499999999999996</v>
      </c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</row>
    <row r="45" spans="1:56" ht="18.75">
      <c r="A45" s="154" t="s">
        <v>299</v>
      </c>
      <c r="B45" s="157">
        <v>0.67</v>
      </c>
      <c r="C45" s="157">
        <v>0.66</v>
      </c>
      <c r="D45" s="157">
        <v>0.65</v>
      </c>
      <c r="E45" s="157">
        <v>0.66</v>
      </c>
      <c r="F45" s="157">
        <v>0.65</v>
      </c>
      <c r="G45" s="157">
        <v>0.66</v>
      </c>
      <c r="H45" s="157">
        <v>0.66</v>
      </c>
      <c r="I45" s="157">
        <v>0.66</v>
      </c>
      <c r="J45" s="157">
        <v>0.66</v>
      </c>
      <c r="K45" s="157">
        <v>0.66</v>
      </c>
      <c r="L45" s="157">
        <v>0.65</v>
      </c>
      <c r="M45" s="157">
        <v>0.67</v>
      </c>
      <c r="N45" s="157">
        <v>0.7</v>
      </c>
      <c r="O45" s="157">
        <v>0.72</v>
      </c>
      <c r="P45" s="157">
        <v>0.67</v>
      </c>
      <c r="Q45" s="157">
        <v>0.67</v>
      </c>
      <c r="R45" s="157">
        <v>0.61</v>
      </c>
      <c r="S45" s="157">
        <v>0.46</v>
      </c>
      <c r="T45" s="157">
        <v>0.81</v>
      </c>
      <c r="U45" s="157">
        <v>0.64</v>
      </c>
      <c r="V45" s="157">
        <v>0.51</v>
      </c>
      <c r="W45" s="157">
        <v>0.59</v>
      </c>
      <c r="X45" s="157">
        <v>0.63</v>
      </c>
      <c r="Y45" s="157">
        <v>0.68</v>
      </c>
      <c r="Z45" s="157">
        <v>0.68</v>
      </c>
      <c r="AA45" s="157">
        <v>0.74</v>
      </c>
      <c r="AB45" s="157">
        <v>0.7</v>
      </c>
      <c r="AC45" s="157">
        <v>0.7</v>
      </c>
      <c r="AD45" s="157">
        <v>0.63</v>
      </c>
      <c r="AE45" s="157">
        <v>0.6</v>
      </c>
      <c r="AF45" s="157">
        <v>0.64</v>
      </c>
      <c r="AG45" s="157">
        <v>0.67</v>
      </c>
      <c r="AH45" s="157">
        <v>0.64</v>
      </c>
      <c r="AI45" s="157">
        <v>0.61</v>
      </c>
      <c r="AJ45" s="157">
        <v>0.64</v>
      </c>
      <c r="AK45" s="157">
        <v>0.74</v>
      </c>
      <c r="AL45" s="157">
        <v>0.73</v>
      </c>
      <c r="AM45" s="157">
        <v>0.67</v>
      </c>
      <c r="AN45" s="157">
        <v>0.73</v>
      </c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</row>
    <row r="46" spans="1:56">
      <c r="A46" s="154" t="s">
        <v>300</v>
      </c>
      <c r="B46" s="74" t="s">
        <v>301</v>
      </c>
      <c r="C46" s="74" t="s">
        <v>301</v>
      </c>
      <c r="D46" s="74" t="s">
        <v>301</v>
      </c>
      <c r="E46" s="74" t="s">
        <v>301</v>
      </c>
      <c r="F46" s="74" t="s">
        <v>301</v>
      </c>
      <c r="G46" s="74" t="s">
        <v>301</v>
      </c>
      <c r="H46" s="74" t="s">
        <v>301</v>
      </c>
      <c r="I46" s="74" t="s">
        <v>301</v>
      </c>
      <c r="J46" s="74" t="s">
        <v>301</v>
      </c>
      <c r="K46" s="74" t="s">
        <v>301</v>
      </c>
      <c r="L46" s="74" t="s">
        <v>301</v>
      </c>
      <c r="M46" s="74" t="s">
        <v>301</v>
      </c>
      <c r="N46" s="74" t="s">
        <v>301</v>
      </c>
      <c r="O46" s="74" t="s">
        <v>301</v>
      </c>
      <c r="P46" s="74" t="s">
        <v>301</v>
      </c>
      <c r="Q46" s="74" t="s">
        <v>301</v>
      </c>
      <c r="R46" s="74" t="s">
        <v>301</v>
      </c>
      <c r="S46" s="74" t="s">
        <v>301</v>
      </c>
      <c r="T46" s="74" t="s">
        <v>301</v>
      </c>
      <c r="U46" s="74" t="s">
        <v>301</v>
      </c>
      <c r="V46" s="74" t="s">
        <v>301</v>
      </c>
      <c r="W46" s="74" t="s">
        <v>301</v>
      </c>
      <c r="X46" s="74" t="s">
        <v>301</v>
      </c>
      <c r="Y46" s="74" t="s">
        <v>301</v>
      </c>
      <c r="Z46" s="74" t="s">
        <v>301</v>
      </c>
      <c r="AA46" s="74" t="s">
        <v>301</v>
      </c>
      <c r="AB46" s="74" t="s">
        <v>301</v>
      </c>
      <c r="AC46" s="74" t="s">
        <v>301</v>
      </c>
      <c r="AD46" s="74" t="s">
        <v>301</v>
      </c>
      <c r="AE46" s="74" t="s">
        <v>301</v>
      </c>
      <c r="AF46" s="74" t="s">
        <v>301</v>
      </c>
      <c r="AG46" s="74" t="s">
        <v>301</v>
      </c>
      <c r="AH46" s="74" t="s">
        <v>301</v>
      </c>
      <c r="AI46" s="74" t="s">
        <v>301</v>
      </c>
      <c r="AJ46" s="74" t="s">
        <v>301</v>
      </c>
      <c r="AK46" s="74" t="s">
        <v>301</v>
      </c>
      <c r="AL46" s="74" t="s">
        <v>301</v>
      </c>
      <c r="AM46" s="74" t="s">
        <v>301</v>
      </c>
      <c r="AN46" s="74" t="s">
        <v>301</v>
      </c>
    </row>
    <row r="47" spans="1:56" ht="31.5">
      <c r="A47" s="154" t="s">
        <v>302</v>
      </c>
      <c r="B47" s="155" t="s">
        <v>303</v>
      </c>
      <c r="C47" s="155" t="s">
        <v>303</v>
      </c>
      <c r="D47" s="155" t="s">
        <v>303</v>
      </c>
      <c r="E47" s="155" t="s">
        <v>303</v>
      </c>
      <c r="F47" s="155" t="s">
        <v>303</v>
      </c>
      <c r="G47" s="155" t="s">
        <v>303</v>
      </c>
      <c r="H47" s="155" t="s">
        <v>304</v>
      </c>
      <c r="I47" s="155" t="s">
        <v>303</v>
      </c>
      <c r="J47" s="155" t="s">
        <v>303</v>
      </c>
      <c r="K47" s="155" t="s">
        <v>303</v>
      </c>
      <c r="L47" s="155" t="s">
        <v>303</v>
      </c>
      <c r="M47" s="155" t="s">
        <v>305</v>
      </c>
      <c r="N47" s="155" t="s">
        <v>305</v>
      </c>
      <c r="O47" s="155" t="s">
        <v>303</v>
      </c>
      <c r="P47" s="155" t="s">
        <v>305</v>
      </c>
      <c r="Q47" s="155" t="s">
        <v>305</v>
      </c>
      <c r="R47" s="155" t="s">
        <v>305</v>
      </c>
      <c r="S47" s="155" t="s">
        <v>306</v>
      </c>
      <c r="T47" s="155" t="s">
        <v>303</v>
      </c>
      <c r="U47" s="155" t="s">
        <v>305</v>
      </c>
      <c r="V47" s="155"/>
      <c r="W47" s="155" t="s">
        <v>305</v>
      </c>
      <c r="X47" s="155" t="s">
        <v>303</v>
      </c>
      <c r="Y47" s="155" t="s">
        <v>304</v>
      </c>
      <c r="Z47" s="155" t="s">
        <v>304</v>
      </c>
      <c r="AA47" s="155" t="s">
        <v>305</v>
      </c>
      <c r="AB47" s="155" t="s">
        <v>305</v>
      </c>
      <c r="AC47" s="155" t="s">
        <v>305</v>
      </c>
      <c r="AD47" s="155" t="s">
        <v>304</v>
      </c>
      <c r="AE47" s="155" t="s">
        <v>304</v>
      </c>
      <c r="AF47" s="155" t="s">
        <v>305</v>
      </c>
      <c r="AG47" s="155" t="s">
        <v>303</v>
      </c>
      <c r="AH47" s="155"/>
      <c r="AI47" s="155" t="s">
        <v>304</v>
      </c>
      <c r="AJ47" s="155" t="s">
        <v>305</v>
      </c>
      <c r="AK47" s="155" t="s">
        <v>303</v>
      </c>
      <c r="AL47" s="155" t="s">
        <v>303</v>
      </c>
      <c r="AM47" s="155" t="s">
        <v>304</v>
      </c>
      <c r="AN47" s="155" t="s">
        <v>303</v>
      </c>
    </row>
    <row r="48" spans="1:56">
      <c r="A48" s="154" t="s">
        <v>307</v>
      </c>
      <c r="AM48" s="74" t="s">
        <v>308</v>
      </c>
    </row>
    <row r="49" spans="1:40">
      <c r="A49" s="154" t="s">
        <v>309</v>
      </c>
      <c r="B49" s="74" t="s">
        <v>310</v>
      </c>
      <c r="C49" s="74" t="s">
        <v>310</v>
      </c>
      <c r="D49" s="74" t="s">
        <v>310</v>
      </c>
      <c r="E49" s="74" t="s">
        <v>310</v>
      </c>
      <c r="F49" s="74" t="s">
        <v>310</v>
      </c>
      <c r="G49" s="74" t="s">
        <v>310</v>
      </c>
      <c r="I49" s="74" t="s">
        <v>310</v>
      </c>
      <c r="J49" s="74" t="s">
        <v>310</v>
      </c>
      <c r="K49" s="74" t="s">
        <v>310</v>
      </c>
      <c r="L49" s="74" t="s">
        <v>310</v>
      </c>
      <c r="X49" s="74" t="s">
        <v>310</v>
      </c>
      <c r="Z49" s="74" t="s">
        <v>310</v>
      </c>
      <c r="AG49" s="74" t="s">
        <v>310</v>
      </c>
      <c r="AH49" s="74" t="s">
        <v>311</v>
      </c>
      <c r="AK49" s="74" t="s">
        <v>310</v>
      </c>
      <c r="AL49" s="74" t="s">
        <v>310</v>
      </c>
      <c r="AN49" s="74" t="s">
        <v>310</v>
      </c>
    </row>
    <row r="50" spans="1:40" s="106" customFormat="1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</row>
    <row r="51" spans="1:40" s="106" customFormat="1">
      <c r="B51" s="104" t="s">
        <v>312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</row>
    <row r="52" spans="1:40">
      <c r="B52" s="104" t="s">
        <v>313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6"/>
  <sheetViews>
    <sheetView zoomScaleNormal="100" workbookViewId="0">
      <selection activeCell="E1" sqref="E1"/>
    </sheetView>
  </sheetViews>
  <sheetFormatPr defaultColWidth="9" defaultRowHeight="15.75"/>
  <cols>
    <col min="1" max="1" width="19.7109375" style="104" customWidth="1"/>
    <col min="2" max="7" width="11.140625" style="106" bestFit="1" customWidth="1"/>
    <col min="8" max="8" width="13.140625" style="106" bestFit="1" customWidth="1"/>
    <col min="9" max="26" width="11.140625" style="106" bestFit="1" customWidth="1"/>
    <col min="27" max="256" width="9" style="106"/>
    <col min="257" max="257" width="19.7109375" style="106" customWidth="1"/>
    <col min="258" max="263" width="11.140625" style="106" bestFit="1" customWidth="1"/>
    <col min="264" max="264" width="13.140625" style="106" bestFit="1" customWidth="1"/>
    <col min="265" max="282" width="11.140625" style="106" bestFit="1" customWidth="1"/>
    <col min="283" max="512" width="9" style="106"/>
    <col min="513" max="513" width="19.7109375" style="106" customWidth="1"/>
    <col min="514" max="519" width="11.140625" style="106" bestFit="1" customWidth="1"/>
    <col min="520" max="520" width="13.140625" style="106" bestFit="1" customWidth="1"/>
    <col min="521" max="538" width="11.140625" style="106" bestFit="1" customWidth="1"/>
    <col min="539" max="768" width="9" style="106"/>
    <col min="769" max="769" width="19.7109375" style="106" customWidth="1"/>
    <col min="770" max="775" width="11.140625" style="106" bestFit="1" customWidth="1"/>
    <col min="776" max="776" width="13.140625" style="106" bestFit="1" customWidth="1"/>
    <col min="777" max="794" width="11.140625" style="106" bestFit="1" customWidth="1"/>
    <col min="795" max="1024" width="9" style="106"/>
    <col min="1025" max="1025" width="19.7109375" style="106" customWidth="1"/>
    <col min="1026" max="1031" width="11.140625" style="106" bestFit="1" customWidth="1"/>
    <col min="1032" max="1032" width="13.140625" style="106" bestFit="1" customWidth="1"/>
    <col min="1033" max="1050" width="11.140625" style="106" bestFit="1" customWidth="1"/>
    <col min="1051" max="1280" width="9" style="106"/>
    <col min="1281" max="1281" width="19.7109375" style="106" customWidth="1"/>
    <col min="1282" max="1287" width="11.140625" style="106" bestFit="1" customWidth="1"/>
    <col min="1288" max="1288" width="13.140625" style="106" bestFit="1" customWidth="1"/>
    <col min="1289" max="1306" width="11.140625" style="106" bestFit="1" customWidth="1"/>
    <col min="1307" max="1536" width="9" style="106"/>
    <col min="1537" max="1537" width="19.7109375" style="106" customWidth="1"/>
    <col min="1538" max="1543" width="11.140625" style="106" bestFit="1" customWidth="1"/>
    <col min="1544" max="1544" width="13.140625" style="106" bestFit="1" customWidth="1"/>
    <col min="1545" max="1562" width="11.140625" style="106" bestFit="1" customWidth="1"/>
    <col min="1563" max="1792" width="9" style="106"/>
    <col min="1793" max="1793" width="19.7109375" style="106" customWidth="1"/>
    <col min="1794" max="1799" width="11.140625" style="106" bestFit="1" customWidth="1"/>
    <col min="1800" max="1800" width="13.140625" style="106" bestFit="1" customWidth="1"/>
    <col min="1801" max="1818" width="11.140625" style="106" bestFit="1" customWidth="1"/>
    <col min="1819" max="2048" width="9" style="106"/>
    <col min="2049" max="2049" width="19.7109375" style="106" customWidth="1"/>
    <col min="2050" max="2055" width="11.140625" style="106" bestFit="1" customWidth="1"/>
    <col min="2056" max="2056" width="13.140625" style="106" bestFit="1" customWidth="1"/>
    <col min="2057" max="2074" width="11.140625" style="106" bestFit="1" customWidth="1"/>
    <col min="2075" max="2304" width="9" style="106"/>
    <col min="2305" max="2305" width="19.7109375" style="106" customWidth="1"/>
    <col min="2306" max="2311" width="11.140625" style="106" bestFit="1" customWidth="1"/>
    <col min="2312" max="2312" width="13.140625" style="106" bestFit="1" customWidth="1"/>
    <col min="2313" max="2330" width="11.140625" style="106" bestFit="1" customWidth="1"/>
    <col min="2331" max="2560" width="9" style="106"/>
    <col min="2561" max="2561" width="19.7109375" style="106" customWidth="1"/>
    <col min="2562" max="2567" width="11.140625" style="106" bestFit="1" customWidth="1"/>
    <col min="2568" max="2568" width="13.140625" style="106" bestFit="1" customWidth="1"/>
    <col min="2569" max="2586" width="11.140625" style="106" bestFit="1" customWidth="1"/>
    <col min="2587" max="2816" width="9" style="106"/>
    <col min="2817" max="2817" width="19.7109375" style="106" customWidth="1"/>
    <col min="2818" max="2823" width="11.140625" style="106" bestFit="1" customWidth="1"/>
    <col min="2824" max="2824" width="13.140625" style="106" bestFit="1" customWidth="1"/>
    <col min="2825" max="2842" width="11.140625" style="106" bestFit="1" customWidth="1"/>
    <col min="2843" max="3072" width="9" style="106"/>
    <col min="3073" max="3073" width="19.7109375" style="106" customWidth="1"/>
    <col min="3074" max="3079" width="11.140625" style="106" bestFit="1" customWidth="1"/>
    <col min="3080" max="3080" width="13.140625" style="106" bestFit="1" customWidth="1"/>
    <col min="3081" max="3098" width="11.140625" style="106" bestFit="1" customWidth="1"/>
    <col min="3099" max="3328" width="9" style="106"/>
    <col min="3329" max="3329" width="19.7109375" style="106" customWidth="1"/>
    <col min="3330" max="3335" width="11.140625" style="106" bestFit="1" customWidth="1"/>
    <col min="3336" max="3336" width="13.140625" style="106" bestFit="1" customWidth="1"/>
    <col min="3337" max="3354" width="11.140625" style="106" bestFit="1" customWidth="1"/>
    <col min="3355" max="3584" width="9" style="106"/>
    <col min="3585" max="3585" width="19.7109375" style="106" customWidth="1"/>
    <col min="3586" max="3591" width="11.140625" style="106" bestFit="1" customWidth="1"/>
    <col min="3592" max="3592" width="13.140625" style="106" bestFit="1" customWidth="1"/>
    <col min="3593" max="3610" width="11.140625" style="106" bestFit="1" customWidth="1"/>
    <col min="3611" max="3840" width="9" style="106"/>
    <col min="3841" max="3841" width="19.7109375" style="106" customWidth="1"/>
    <col min="3842" max="3847" width="11.140625" style="106" bestFit="1" customWidth="1"/>
    <col min="3848" max="3848" width="13.140625" style="106" bestFit="1" customWidth="1"/>
    <col min="3849" max="3866" width="11.140625" style="106" bestFit="1" customWidth="1"/>
    <col min="3867" max="4096" width="9" style="106"/>
    <col min="4097" max="4097" width="19.7109375" style="106" customWidth="1"/>
    <col min="4098" max="4103" width="11.140625" style="106" bestFit="1" customWidth="1"/>
    <col min="4104" max="4104" width="13.140625" style="106" bestFit="1" customWidth="1"/>
    <col min="4105" max="4122" width="11.140625" style="106" bestFit="1" customWidth="1"/>
    <col min="4123" max="4352" width="9" style="106"/>
    <col min="4353" max="4353" width="19.7109375" style="106" customWidth="1"/>
    <col min="4354" max="4359" width="11.140625" style="106" bestFit="1" customWidth="1"/>
    <col min="4360" max="4360" width="13.140625" style="106" bestFit="1" customWidth="1"/>
    <col min="4361" max="4378" width="11.140625" style="106" bestFit="1" customWidth="1"/>
    <col min="4379" max="4608" width="9" style="106"/>
    <col min="4609" max="4609" width="19.7109375" style="106" customWidth="1"/>
    <col min="4610" max="4615" width="11.140625" style="106" bestFit="1" customWidth="1"/>
    <col min="4616" max="4616" width="13.140625" style="106" bestFit="1" customWidth="1"/>
    <col min="4617" max="4634" width="11.140625" style="106" bestFit="1" customWidth="1"/>
    <col min="4635" max="4864" width="9" style="106"/>
    <col min="4865" max="4865" width="19.7109375" style="106" customWidth="1"/>
    <col min="4866" max="4871" width="11.140625" style="106" bestFit="1" customWidth="1"/>
    <col min="4872" max="4872" width="13.140625" style="106" bestFit="1" customWidth="1"/>
    <col min="4873" max="4890" width="11.140625" style="106" bestFit="1" customWidth="1"/>
    <col min="4891" max="5120" width="9" style="106"/>
    <col min="5121" max="5121" width="19.7109375" style="106" customWidth="1"/>
    <col min="5122" max="5127" width="11.140625" style="106" bestFit="1" customWidth="1"/>
    <col min="5128" max="5128" width="13.140625" style="106" bestFit="1" customWidth="1"/>
    <col min="5129" max="5146" width="11.140625" style="106" bestFit="1" customWidth="1"/>
    <col min="5147" max="5376" width="9" style="106"/>
    <col min="5377" max="5377" width="19.7109375" style="106" customWidth="1"/>
    <col min="5378" max="5383" width="11.140625" style="106" bestFit="1" customWidth="1"/>
    <col min="5384" max="5384" width="13.140625" style="106" bestFit="1" customWidth="1"/>
    <col min="5385" max="5402" width="11.140625" style="106" bestFit="1" customWidth="1"/>
    <col min="5403" max="5632" width="9" style="106"/>
    <col min="5633" max="5633" width="19.7109375" style="106" customWidth="1"/>
    <col min="5634" max="5639" width="11.140625" style="106" bestFit="1" customWidth="1"/>
    <col min="5640" max="5640" width="13.140625" style="106" bestFit="1" customWidth="1"/>
    <col min="5641" max="5658" width="11.140625" style="106" bestFit="1" customWidth="1"/>
    <col min="5659" max="5888" width="9" style="106"/>
    <col min="5889" max="5889" width="19.7109375" style="106" customWidth="1"/>
    <col min="5890" max="5895" width="11.140625" style="106" bestFit="1" customWidth="1"/>
    <col min="5896" max="5896" width="13.140625" style="106" bestFit="1" customWidth="1"/>
    <col min="5897" max="5914" width="11.140625" style="106" bestFit="1" customWidth="1"/>
    <col min="5915" max="6144" width="9" style="106"/>
    <col min="6145" max="6145" width="19.7109375" style="106" customWidth="1"/>
    <col min="6146" max="6151" width="11.140625" style="106" bestFit="1" customWidth="1"/>
    <col min="6152" max="6152" width="13.140625" style="106" bestFit="1" customWidth="1"/>
    <col min="6153" max="6170" width="11.140625" style="106" bestFit="1" customWidth="1"/>
    <col min="6171" max="6400" width="9" style="106"/>
    <col min="6401" max="6401" width="19.7109375" style="106" customWidth="1"/>
    <col min="6402" max="6407" width="11.140625" style="106" bestFit="1" customWidth="1"/>
    <col min="6408" max="6408" width="13.140625" style="106" bestFit="1" customWidth="1"/>
    <col min="6409" max="6426" width="11.140625" style="106" bestFit="1" customWidth="1"/>
    <col min="6427" max="6656" width="9" style="106"/>
    <col min="6657" max="6657" width="19.7109375" style="106" customWidth="1"/>
    <col min="6658" max="6663" width="11.140625" style="106" bestFit="1" customWidth="1"/>
    <col min="6664" max="6664" width="13.140625" style="106" bestFit="1" customWidth="1"/>
    <col min="6665" max="6682" width="11.140625" style="106" bestFit="1" customWidth="1"/>
    <col min="6683" max="6912" width="9" style="106"/>
    <col min="6913" max="6913" width="19.7109375" style="106" customWidth="1"/>
    <col min="6914" max="6919" width="11.140625" style="106" bestFit="1" customWidth="1"/>
    <col min="6920" max="6920" width="13.140625" style="106" bestFit="1" customWidth="1"/>
    <col min="6921" max="6938" width="11.140625" style="106" bestFit="1" customWidth="1"/>
    <col min="6939" max="7168" width="9" style="106"/>
    <col min="7169" max="7169" width="19.7109375" style="106" customWidth="1"/>
    <col min="7170" max="7175" width="11.140625" style="106" bestFit="1" customWidth="1"/>
    <col min="7176" max="7176" width="13.140625" style="106" bestFit="1" customWidth="1"/>
    <col min="7177" max="7194" width="11.140625" style="106" bestFit="1" customWidth="1"/>
    <col min="7195" max="7424" width="9" style="106"/>
    <col min="7425" max="7425" width="19.7109375" style="106" customWidth="1"/>
    <col min="7426" max="7431" width="11.140625" style="106" bestFit="1" customWidth="1"/>
    <col min="7432" max="7432" width="13.140625" style="106" bestFit="1" customWidth="1"/>
    <col min="7433" max="7450" width="11.140625" style="106" bestFit="1" customWidth="1"/>
    <col min="7451" max="7680" width="9" style="106"/>
    <col min="7681" max="7681" width="19.7109375" style="106" customWidth="1"/>
    <col min="7682" max="7687" width="11.140625" style="106" bestFit="1" customWidth="1"/>
    <col min="7688" max="7688" width="13.140625" style="106" bestFit="1" customWidth="1"/>
    <col min="7689" max="7706" width="11.140625" style="106" bestFit="1" customWidth="1"/>
    <col min="7707" max="7936" width="9" style="106"/>
    <col min="7937" max="7937" width="19.7109375" style="106" customWidth="1"/>
    <col min="7938" max="7943" width="11.140625" style="106" bestFit="1" customWidth="1"/>
    <col min="7944" max="7944" width="13.140625" style="106" bestFit="1" customWidth="1"/>
    <col min="7945" max="7962" width="11.140625" style="106" bestFit="1" customWidth="1"/>
    <col min="7963" max="8192" width="9" style="106"/>
    <col min="8193" max="8193" width="19.7109375" style="106" customWidth="1"/>
    <col min="8194" max="8199" width="11.140625" style="106" bestFit="1" customWidth="1"/>
    <col min="8200" max="8200" width="13.140625" style="106" bestFit="1" customWidth="1"/>
    <col min="8201" max="8218" width="11.140625" style="106" bestFit="1" customWidth="1"/>
    <col min="8219" max="8448" width="9" style="106"/>
    <col min="8449" max="8449" width="19.7109375" style="106" customWidth="1"/>
    <col min="8450" max="8455" width="11.140625" style="106" bestFit="1" customWidth="1"/>
    <col min="8456" max="8456" width="13.140625" style="106" bestFit="1" customWidth="1"/>
    <col min="8457" max="8474" width="11.140625" style="106" bestFit="1" customWidth="1"/>
    <col min="8475" max="8704" width="9" style="106"/>
    <col min="8705" max="8705" width="19.7109375" style="106" customWidth="1"/>
    <col min="8706" max="8711" width="11.140625" style="106" bestFit="1" customWidth="1"/>
    <col min="8712" max="8712" width="13.140625" style="106" bestFit="1" customWidth="1"/>
    <col min="8713" max="8730" width="11.140625" style="106" bestFit="1" customWidth="1"/>
    <col min="8731" max="8960" width="9" style="106"/>
    <col min="8961" max="8961" width="19.7109375" style="106" customWidth="1"/>
    <col min="8962" max="8967" width="11.140625" style="106" bestFit="1" customWidth="1"/>
    <col min="8968" max="8968" width="13.140625" style="106" bestFit="1" customWidth="1"/>
    <col min="8969" max="8986" width="11.140625" style="106" bestFit="1" customWidth="1"/>
    <col min="8987" max="9216" width="9" style="106"/>
    <col min="9217" max="9217" width="19.7109375" style="106" customWidth="1"/>
    <col min="9218" max="9223" width="11.140625" style="106" bestFit="1" customWidth="1"/>
    <col min="9224" max="9224" width="13.140625" style="106" bestFit="1" customWidth="1"/>
    <col min="9225" max="9242" width="11.140625" style="106" bestFit="1" customWidth="1"/>
    <col min="9243" max="9472" width="9" style="106"/>
    <col min="9473" max="9473" width="19.7109375" style="106" customWidth="1"/>
    <col min="9474" max="9479" width="11.140625" style="106" bestFit="1" customWidth="1"/>
    <col min="9480" max="9480" width="13.140625" style="106" bestFit="1" customWidth="1"/>
    <col min="9481" max="9498" width="11.140625" style="106" bestFit="1" customWidth="1"/>
    <col min="9499" max="9728" width="9" style="106"/>
    <col min="9729" max="9729" width="19.7109375" style="106" customWidth="1"/>
    <col min="9730" max="9735" width="11.140625" style="106" bestFit="1" customWidth="1"/>
    <col min="9736" max="9736" width="13.140625" style="106" bestFit="1" customWidth="1"/>
    <col min="9737" max="9754" width="11.140625" style="106" bestFit="1" customWidth="1"/>
    <col min="9755" max="9984" width="9" style="106"/>
    <col min="9985" max="9985" width="19.7109375" style="106" customWidth="1"/>
    <col min="9986" max="9991" width="11.140625" style="106" bestFit="1" customWidth="1"/>
    <col min="9992" max="9992" width="13.140625" style="106" bestFit="1" customWidth="1"/>
    <col min="9993" max="10010" width="11.140625" style="106" bestFit="1" customWidth="1"/>
    <col min="10011" max="10240" width="9" style="106"/>
    <col min="10241" max="10241" width="19.7109375" style="106" customWidth="1"/>
    <col min="10242" max="10247" width="11.140625" style="106" bestFit="1" customWidth="1"/>
    <col min="10248" max="10248" width="13.140625" style="106" bestFit="1" customWidth="1"/>
    <col min="10249" max="10266" width="11.140625" style="106" bestFit="1" customWidth="1"/>
    <col min="10267" max="10496" width="9" style="106"/>
    <col min="10497" max="10497" width="19.7109375" style="106" customWidth="1"/>
    <col min="10498" max="10503" width="11.140625" style="106" bestFit="1" customWidth="1"/>
    <col min="10504" max="10504" width="13.140625" style="106" bestFit="1" customWidth="1"/>
    <col min="10505" max="10522" width="11.140625" style="106" bestFit="1" customWidth="1"/>
    <col min="10523" max="10752" width="9" style="106"/>
    <col min="10753" max="10753" width="19.7109375" style="106" customWidth="1"/>
    <col min="10754" max="10759" width="11.140625" style="106" bestFit="1" customWidth="1"/>
    <col min="10760" max="10760" width="13.140625" style="106" bestFit="1" customWidth="1"/>
    <col min="10761" max="10778" width="11.140625" style="106" bestFit="1" customWidth="1"/>
    <col min="10779" max="11008" width="9" style="106"/>
    <col min="11009" max="11009" width="19.7109375" style="106" customWidth="1"/>
    <col min="11010" max="11015" width="11.140625" style="106" bestFit="1" customWidth="1"/>
    <col min="11016" max="11016" width="13.140625" style="106" bestFit="1" customWidth="1"/>
    <col min="11017" max="11034" width="11.140625" style="106" bestFit="1" customWidth="1"/>
    <col min="11035" max="11264" width="9" style="106"/>
    <col min="11265" max="11265" width="19.7109375" style="106" customWidth="1"/>
    <col min="11266" max="11271" width="11.140625" style="106" bestFit="1" customWidth="1"/>
    <col min="11272" max="11272" width="13.140625" style="106" bestFit="1" customWidth="1"/>
    <col min="11273" max="11290" width="11.140625" style="106" bestFit="1" customWidth="1"/>
    <col min="11291" max="11520" width="9" style="106"/>
    <col min="11521" max="11521" width="19.7109375" style="106" customWidth="1"/>
    <col min="11522" max="11527" width="11.140625" style="106" bestFit="1" customWidth="1"/>
    <col min="11528" max="11528" width="13.140625" style="106" bestFit="1" customWidth="1"/>
    <col min="11529" max="11546" width="11.140625" style="106" bestFit="1" customWidth="1"/>
    <col min="11547" max="11776" width="9" style="106"/>
    <col min="11777" max="11777" width="19.7109375" style="106" customWidth="1"/>
    <col min="11778" max="11783" width="11.140625" style="106" bestFit="1" customWidth="1"/>
    <col min="11784" max="11784" width="13.140625" style="106" bestFit="1" customWidth="1"/>
    <col min="11785" max="11802" width="11.140625" style="106" bestFit="1" customWidth="1"/>
    <col min="11803" max="12032" width="9" style="106"/>
    <col min="12033" max="12033" width="19.7109375" style="106" customWidth="1"/>
    <col min="12034" max="12039" width="11.140625" style="106" bestFit="1" customWidth="1"/>
    <col min="12040" max="12040" width="13.140625" style="106" bestFit="1" customWidth="1"/>
    <col min="12041" max="12058" width="11.140625" style="106" bestFit="1" customWidth="1"/>
    <col min="12059" max="12288" width="9" style="106"/>
    <col min="12289" max="12289" width="19.7109375" style="106" customWidth="1"/>
    <col min="12290" max="12295" width="11.140625" style="106" bestFit="1" customWidth="1"/>
    <col min="12296" max="12296" width="13.140625" style="106" bestFit="1" customWidth="1"/>
    <col min="12297" max="12314" width="11.140625" style="106" bestFit="1" customWidth="1"/>
    <col min="12315" max="12544" width="9" style="106"/>
    <col min="12545" max="12545" width="19.7109375" style="106" customWidth="1"/>
    <col min="12546" max="12551" width="11.140625" style="106" bestFit="1" customWidth="1"/>
    <col min="12552" max="12552" width="13.140625" style="106" bestFit="1" customWidth="1"/>
    <col min="12553" max="12570" width="11.140625" style="106" bestFit="1" customWidth="1"/>
    <col min="12571" max="12800" width="9" style="106"/>
    <col min="12801" max="12801" width="19.7109375" style="106" customWidth="1"/>
    <col min="12802" max="12807" width="11.140625" style="106" bestFit="1" customWidth="1"/>
    <col min="12808" max="12808" width="13.140625" style="106" bestFit="1" customWidth="1"/>
    <col min="12809" max="12826" width="11.140625" style="106" bestFit="1" customWidth="1"/>
    <col min="12827" max="13056" width="9" style="106"/>
    <col min="13057" max="13057" width="19.7109375" style="106" customWidth="1"/>
    <col min="13058" max="13063" width="11.140625" style="106" bestFit="1" customWidth="1"/>
    <col min="13064" max="13064" width="13.140625" style="106" bestFit="1" customWidth="1"/>
    <col min="13065" max="13082" width="11.140625" style="106" bestFit="1" customWidth="1"/>
    <col min="13083" max="13312" width="9" style="106"/>
    <col min="13313" max="13313" width="19.7109375" style="106" customWidth="1"/>
    <col min="13314" max="13319" width="11.140625" style="106" bestFit="1" customWidth="1"/>
    <col min="13320" max="13320" width="13.140625" style="106" bestFit="1" customWidth="1"/>
    <col min="13321" max="13338" width="11.140625" style="106" bestFit="1" customWidth="1"/>
    <col min="13339" max="13568" width="9" style="106"/>
    <col min="13569" max="13569" width="19.7109375" style="106" customWidth="1"/>
    <col min="13570" max="13575" width="11.140625" style="106" bestFit="1" customWidth="1"/>
    <col min="13576" max="13576" width="13.140625" style="106" bestFit="1" customWidth="1"/>
    <col min="13577" max="13594" width="11.140625" style="106" bestFit="1" customWidth="1"/>
    <col min="13595" max="13824" width="9" style="106"/>
    <col min="13825" max="13825" width="19.7109375" style="106" customWidth="1"/>
    <col min="13826" max="13831" width="11.140625" style="106" bestFit="1" customWidth="1"/>
    <col min="13832" max="13832" width="13.140625" style="106" bestFit="1" customWidth="1"/>
    <col min="13833" max="13850" width="11.140625" style="106" bestFit="1" customWidth="1"/>
    <col min="13851" max="14080" width="9" style="106"/>
    <col min="14081" max="14081" width="19.7109375" style="106" customWidth="1"/>
    <col min="14082" max="14087" width="11.140625" style="106" bestFit="1" customWidth="1"/>
    <col min="14088" max="14088" width="13.140625" style="106" bestFit="1" customWidth="1"/>
    <col min="14089" max="14106" width="11.140625" style="106" bestFit="1" customWidth="1"/>
    <col min="14107" max="14336" width="9" style="106"/>
    <col min="14337" max="14337" width="19.7109375" style="106" customWidth="1"/>
    <col min="14338" max="14343" width="11.140625" style="106" bestFit="1" customWidth="1"/>
    <col min="14344" max="14344" width="13.140625" style="106" bestFit="1" customWidth="1"/>
    <col min="14345" max="14362" width="11.140625" style="106" bestFit="1" customWidth="1"/>
    <col min="14363" max="14592" width="9" style="106"/>
    <col min="14593" max="14593" width="19.7109375" style="106" customWidth="1"/>
    <col min="14594" max="14599" width="11.140625" style="106" bestFit="1" customWidth="1"/>
    <col min="14600" max="14600" width="13.140625" style="106" bestFit="1" customWidth="1"/>
    <col min="14601" max="14618" width="11.140625" style="106" bestFit="1" customWidth="1"/>
    <col min="14619" max="14848" width="9" style="106"/>
    <col min="14849" max="14849" width="19.7109375" style="106" customWidth="1"/>
    <col min="14850" max="14855" width="11.140625" style="106" bestFit="1" customWidth="1"/>
    <col min="14856" max="14856" width="13.140625" style="106" bestFit="1" customWidth="1"/>
    <col min="14857" max="14874" width="11.140625" style="106" bestFit="1" customWidth="1"/>
    <col min="14875" max="15104" width="9" style="106"/>
    <col min="15105" max="15105" width="19.7109375" style="106" customWidth="1"/>
    <col min="15106" max="15111" width="11.140625" style="106" bestFit="1" customWidth="1"/>
    <col min="15112" max="15112" width="13.140625" style="106" bestFit="1" customWidth="1"/>
    <col min="15113" max="15130" width="11.140625" style="106" bestFit="1" customWidth="1"/>
    <col min="15131" max="15360" width="9" style="106"/>
    <col min="15361" max="15361" width="19.7109375" style="106" customWidth="1"/>
    <col min="15362" max="15367" width="11.140625" style="106" bestFit="1" customWidth="1"/>
    <col min="15368" max="15368" width="13.140625" style="106" bestFit="1" customWidth="1"/>
    <col min="15369" max="15386" width="11.140625" style="106" bestFit="1" customWidth="1"/>
    <col min="15387" max="15616" width="9" style="106"/>
    <col min="15617" max="15617" width="19.7109375" style="106" customWidth="1"/>
    <col min="15618" max="15623" width="11.140625" style="106" bestFit="1" customWidth="1"/>
    <col min="15624" max="15624" width="13.140625" style="106" bestFit="1" customWidth="1"/>
    <col min="15625" max="15642" width="11.140625" style="106" bestFit="1" customWidth="1"/>
    <col min="15643" max="15872" width="9" style="106"/>
    <col min="15873" max="15873" width="19.7109375" style="106" customWidth="1"/>
    <col min="15874" max="15879" width="11.140625" style="106" bestFit="1" customWidth="1"/>
    <col min="15880" max="15880" width="13.140625" style="106" bestFit="1" customWidth="1"/>
    <col min="15881" max="15898" width="11.140625" style="106" bestFit="1" customWidth="1"/>
    <col min="15899" max="16128" width="9" style="106"/>
    <col min="16129" max="16129" width="19.7109375" style="106" customWidth="1"/>
    <col min="16130" max="16135" width="11.140625" style="106" bestFit="1" customWidth="1"/>
    <col min="16136" max="16136" width="13.140625" style="106" bestFit="1" customWidth="1"/>
    <col min="16137" max="16154" width="11.140625" style="106" bestFit="1" customWidth="1"/>
    <col min="16155" max="16384" width="9" style="106"/>
  </cols>
  <sheetData>
    <row r="1" spans="1:26" s="72" customFormat="1">
      <c r="A1" s="104" t="s">
        <v>53</v>
      </c>
      <c r="B1" s="72" t="s">
        <v>314</v>
      </c>
      <c r="C1" s="72" t="s">
        <v>314</v>
      </c>
      <c r="D1" s="72" t="s">
        <v>314</v>
      </c>
      <c r="E1" s="145" t="s">
        <v>22</v>
      </c>
      <c r="F1" s="72" t="s">
        <v>25</v>
      </c>
      <c r="G1" s="72" t="s">
        <v>315</v>
      </c>
      <c r="H1" s="72" t="s">
        <v>269</v>
      </c>
      <c r="I1" s="72" t="s">
        <v>269</v>
      </c>
      <c r="J1" s="72" t="s">
        <v>269</v>
      </c>
      <c r="K1" s="72" t="s">
        <v>269</v>
      </c>
      <c r="L1" s="72" t="s">
        <v>269</v>
      </c>
      <c r="M1" s="72" t="s">
        <v>269</v>
      </c>
      <c r="N1" s="72" t="s">
        <v>269</v>
      </c>
      <c r="O1" s="72" t="s">
        <v>269</v>
      </c>
      <c r="P1" s="72" t="s">
        <v>269</v>
      </c>
      <c r="Q1" s="72" t="s">
        <v>316</v>
      </c>
      <c r="R1" s="72" t="s">
        <v>316</v>
      </c>
      <c r="S1" s="72" t="s">
        <v>317</v>
      </c>
      <c r="T1" s="72" t="s">
        <v>317</v>
      </c>
      <c r="U1" s="72" t="s">
        <v>317</v>
      </c>
      <c r="V1" s="72" t="s">
        <v>318</v>
      </c>
      <c r="W1" s="72" t="s">
        <v>318</v>
      </c>
      <c r="X1" s="72" t="s">
        <v>318</v>
      </c>
      <c r="Y1" s="72" t="s">
        <v>318</v>
      </c>
      <c r="Z1" s="72" t="s">
        <v>318</v>
      </c>
    </row>
    <row r="2" spans="1:26" s="72" customFormat="1">
      <c r="A2" s="107" t="s">
        <v>57</v>
      </c>
      <c r="B2" s="72" t="s">
        <v>101</v>
      </c>
      <c r="C2" s="72" t="s">
        <v>101</v>
      </c>
      <c r="D2" s="72" t="s">
        <v>101</v>
      </c>
      <c r="E2" s="72" t="s">
        <v>102</v>
      </c>
      <c r="F2" s="72" t="s">
        <v>102</v>
      </c>
      <c r="G2" s="72" t="s">
        <v>102</v>
      </c>
      <c r="H2" s="72" t="s">
        <v>102</v>
      </c>
      <c r="I2" s="72" t="s">
        <v>102</v>
      </c>
      <c r="J2" s="72" t="s">
        <v>102</v>
      </c>
      <c r="K2" s="72" t="s">
        <v>102</v>
      </c>
      <c r="L2" s="72" t="s">
        <v>102</v>
      </c>
      <c r="M2" s="72" t="s">
        <v>102</v>
      </c>
      <c r="N2" s="72" t="s">
        <v>102</v>
      </c>
      <c r="O2" s="72" t="s">
        <v>102</v>
      </c>
      <c r="P2" s="72" t="s">
        <v>102</v>
      </c>
      <c r="Q2" s="72" t="s">
        <v>102</v>
      </c>
      <c r="R2" s="72" t="s">
        <v>102</v>
      </c>
      <c r="S2" s="72" t="s">
        <v>217</v>
      </c>
      <c r="T2" s="72" t="s">
        <v>217</v>
      </c>
      <c r="U2" s="72" t="s">
        <v>217</v>
      </c>
      <c r="V2" s="72" t="s">
        <v>217</v>
      </c>
      <c r="W2" s="72" t="s">
        <v>217</v>
      </c>
      <c r="X2" s="72" t="s">
        <v>217</v>
      </c>
      <c r="Y2" s="72" t="s">
        <v>217</v>
      </c>
      <c r="Z2" s="72" t="s">
        <v>217</v>
      </c>
    </row>
    <row r="3" spans="1:26" s="72" customFormat="1">
      <c r="A3" s="104" t="s">
        <v>59</v>
      </c>
      <c r="B3" s="72" t="s">
        <v>319</v>
      </c>
      <c r="C3" s="72" t="s">
        <v>319</v>
      </c>
      <c r="D3" s="72" t="s">
        <v>319</v>
      </c>
      <c r="E3" s="72" t="s">
        <v>319</v>
      </c>
      <c r="F3" s="72" t="s">
        <v>319</v>
      </c>
      <c r="G3" s="72" t="s">
        <v>319</v>
      </c>
      <c r="H3" s="72" t="s">
        <v>319</v>
      </c>
      <c r="I3" s="72" t="s">
        <v>319</v>
      </c>
      <c r="J3" s="72" t="s">
        <v>319</v>
      </c>
      <c r="K3" s="72" t="s">
        <v>319</v>
      </c>
      <c r="L3" s="72" t="s">
        <v>319</v>
      </c>
      <c r="M3" s="72" t="s">
        <v>319</v>
      </c>
      <c r="N3" s="72" t="s">
        <v>319</v>
      </c>
      <c r="O3" s="72" t="s">
        <v>319</v>
      </c>
      <c r="P3" s="72" t="s">
        <v>319</v>
      </c>
      <c r="Q3" s="72" t="s">
        <v>319</v>
      </c>
      <c r="R3" s="72" t="s">
        <v>319</v>
      </c>
      <c r="S3" s="72" t="s">
        <v>319</v>
      </c>
      <c r="T3" s="72" t="s">
        <v>319</v>
      </c>
      <c r="U3" s="72" t="s">
        <v>319</v>
      </c>
      <c r="V3" s="72" t="s">
        <v>319</v>
      </c>
      <c r="W3" s="72" t="s">
        <v>319</v>
      </c>
      <c r="X3" s="72" t="s">
        <v>319</v>
      </c>
      <c r="Y3" s="72" t="s">
        <v>319</v>
      </c>
      <c r="Z3" s="72" t="s">
        <v>319</v>
      </c>
    </row>
    <row r="4" spans="1:26" s="109" customFormat="1" ht="36" customHeight="1">
      <c r="A4" s="107" t="s">
        <v>61</v>
      </c>
      <c r="B4" s="109">
        <v>1</v>
      </c>
      <c r="C4" s="109">
        <v>2</v>
      </c>
      <c r="D4" s="109">
        <v>3</v>
      </c>
      <c r="E4" s="109" t="s">
        <v>320</v>
      </c>
      <c r="F4" s="109" t="s">
        <v>321</v>
      </c>
      <c r="G4" s="109" t="s">
        <v>202</v>
      </c>
      <c r="H4" s="109" t="s">
        <v>322</v>
      </c>
      <c r="I4" s="109" t="s">
        <v>322</v>
      </c>
      <c r="J4" s="109" t="s">
        <v>322</v>
      </c>
      <c r="K4" s="109" t="s">
        <v>322</v>
      </c>
      <c r="L4" s="109" t="s">
        <v>322</v>
      </c>
      <c r="M4" s="109" t="s">
        <v>197</v>
      </c>
      <c r="N4" s="109" t="s">
        <v>128</v>
      </c>
      <c r="O4" s="109" t="s">
        <v>323</v>
      </c>
      <c r="P4" s="109" t="s">
        <v>324</v>
      </c>
      <c r="Q4" s="109">
        <v>1</v>
      </c>
      <c r="R4" s="109">
        <v>2</v>
      </c>
      <c r="S4" s="109">
        <v>1</v>
      </c>
      <c r="T4" s="109">
        <v>2</v>
      </c>
      <c r="U4" s="109">
        <v>3</v>
      </c>
      <c r="V4" s="109" t="s">
        <v>116</v>
      </c>
      <c r="W4" s="109" t="s">
        <v>202</v>
      </c>
      <c r="X4" s="109">
        <v>3</v>
      </c>
      <c r="Y4" s="109">
        <v>4</v>
      </c>
      <c r="Z4" s="109" t="s">
        <v>242</v>
      </c>
    </row>
    <row r="5" spans="1:26">
      <c r="A5" s="106"/>
      <c r="E5" s="72"/>
      <c r="F5" s="72"/>
      <c r="G5" s="72"/>
      <c r="H5" s="72"/>
      <c r="I5" s="72"/>
      <c r="J5" s="72"/>
    </row>
    <row r="6" spans="1:26" s="72" customFormat="1" ht="18.75">
      <c r="A6" s="104" t="s">
        <v>66</v>
      </c>
      <c r="B6" s="72">
        <v>36.04</v>
      </c>
      <c r="C6" s="72">
        <v>36.369999999999997</v>
      </c>
      <c r="D6" s="72">
        <v>37.020000000000003</v>
      </c>
      <c r="E6" s="72">
        <v>37.229999999999997</v>
      </c>
      <c r="F6" s="72">
        <v>36.75</v>
      </c>
      <c r="G6" s="72">
        <v>37.520000000000003</v>
      </c>
      <c r="H6" s="72">
        <v>42.74</v>
      </c>
      <c r="I6" s="72">
        <v>38.29</v>
      </c>
      <c r="J6" s="72">
        <v>38.200000000000003</v>
      </c>
      <c r="K6" s="72">
        <v>37.549999999999997</v>
      </c>
      <c r="L6" s="72">
        <v>38.020000000000003</v>
      </c>
      <c r="M6" s="72">
        <v>37.72</v>
      </c>
      <c r="N6" s="72">
        <v>38.369999999999997</v>
      </c>
      <c r="O6" s="72">
        <v>36.869999999999997</v>
      </c>
      <c r="P6" s="72">
        <v>37.340000000000003</v>
      </c>
      <c r="Q6" s="72">
        <v>35.07</v>
      </c>
      <c r="R6" s="72">
        <v>35.14</v>
      </c>
      <c r="S6" s="72">
        <v>34.53</v>
      </c>
      <c r="T6" s="72">
        <v>34.79</v>
      </c>
      <c r="U6" s="72">
        <v>34.21</v>
      </c>
      <c r="V6" s="72">
        <v>37.384</v>
      </c>
      <c r="W6" s="72">
        <v>37.073</v>
      </c>
      <c r="X6" s="72">
        <v>34.61</v>
      </c>
      <c r="Y6" s="72">
        <v>34.26</v>
      </c>
      <c r="Z6" s="72">
        <v>37.429000000000002</v>
      </c>
    </row>
    <row r="7" spans="1:26" s="72" customFormat="1" ht="18.75">
      <c r="A7" s="104" t="s">
        <v>69</v>
      </c>
      <c r="B7" s="72">
        <v>4.46</v>
      </c>
      <c r="C7" s="72">
        <v>3.92</v>
      </c>
      <c r="D7" s="72">
        <v>4.05</v>
      </c>
      <c r="E7" s="72">
        <v>4.2300000000000004</v>
      </c>
      <c r="F7" s="72">
        <v>4.17</v>
      </c>
      <c r="G7" s="72">
        <v>4.41</v>
      </c>
      <c r="H7" s="72">
        <v>3.51</v>
      </c>
      <c r="I7" s="72">
        <v>3.93</v>
      </c>
      <c r="J7" s="72">
        <v>4.4000000000000004</v>
      </c>
      <c r="K7" s="72">
        <v>4.0599999999999996</v>
      </c>
      <c r="L7" s="72">
        <v>3.98</v>
      </c>
      <c r="M7" s="72">
        <v>4.4400000000000004</v>
      </c>
      <c r="N7" s="72">
        <v>4.29</v>
      </c>
      <c r="O7" s="72">
        <v>4.12</v>
      </c>
      <c r="P7" s="72">
        <v>4.33</v>
      </c>
      <c r="Q7" s="72">
        <v>4.87</v>
      </c>
      <c r="R7" s="72">
        <v>4.7699999999999996</v>
      </c>
      <c r="S7" s="72">
        <v>4.74</v>
      </c>
      <c r="T7" s="72">
        <v>4.9000000000000004</v>
      </c>
      <c r="U7" s="72">
        <v>5.25</v>
      </c>
      <c r="V7" s="72">
        <v>3.8039999999999998</v>
      </c>
      <c r="W7" s="72">
        <v>4.1589999999999998</v>
      </c>
      <c r="X7" s="72">
        <v>5.21</v>
      </c>
      <c r="Y7" s="72">
        <v>4.57</v>
      </c>
      <c r="Z7" s="72">
        <v>3.016</v>
      </c>
    </row>
    <row r="8" spans="1:26" s="72" customFormat="1" ht="18.75">
      <c r="A8" s="104" t="s">
        <v>67</v>
      </c>
      <c r="B8" s="72">
        <v>17.48</v>
      </c>
      <c r="C8" s="72">
        <v>17.309999999999999</v>
      </c>
      <c r="D8" s="72">
        <v>17.72</v>
      </c>
      <c r="E8" s="72">
        <v>14.19</v>
      </c>
      <c r="F8" s="72">
        <v>13.41</v>
      </c>
      <c r="G8" s="72">
        <v>14.24</v>
      </c>
      <c r="H8" s="72">
        <v>14.11</v>
      </c>
      <c r="I8" s="72">
        <v>13.71</v>
      </c>
      <c r="J8" s="72">
        <v>13.94</v>
      </c>
      <c r="K8" s="72">
        <v>14.04</v>
      </c>
      <c r="L8" s="72">
        <v>13.96</v>
      </c>
      <c r="M8" s="72">
        <v>13.76</v>
      </c>
      <c r="N8" s="72">
        <v>13.36</v>
      </c>
      <c r="O8" s="72">
        <v>13.46</v>
      </c>
      <c r="P8" s="72">
        <v>13.79</v>
      </c>
      <c r="Q8" s="72">
        <v>15.06</v>
      </c>
      <c r="R8" s="72">
        <v>14.89</v>
      </c>
      <c r="S8" s="72">
        <v>14.9</v>
      </c>
      <c r="T8" s="72">
        <v>14.77</v>
      </c>
      <c r="U8" s="72">
        <v>15.04</v>
      </c>
      <c r="V8" s="72">
        <v>14.207000000000001</v>
      </c>
      <c r="W8" s="72">
        <v>14.182</v>
      </c>
      <c r="X8" s="72">
        <v>15.07</v>
      </c>
      <c r="Y8" s="72">
        <v>15.43</v>
      </c>
      <c r="Z8" s="72">
        <v>14.829000000000001</v>
      </c>
    </row>
    <row r="9" spans="1:26" s="72" customFormat="1">
      <c r="A9" s="104" t="s">
        <v>259</v>
      </c>
      <c r="B9" s="72">
        <v>19.329999999999998</v>
      </c>
      <c r="C9" s="72">
        <v>19.940000000000001</v>
      </c>
      <c r="D9" s="72">
        <v>19.420000000000002</v>
      </c>
      <c r="E9" s="72">
        <v>16.010000000000002</v>
      </c>
      <c r="F9" s="72">
        <v>15.79</v>
      </c>
      <c r="G9" s="72">
        <v>16.95</v>
      </c>
      <c r="H9" s="72">
        <v>14.03</v>
      </c>
      <c r="I9" s="72">
        <v>14.26</v>
      </c>
      <c r="J9" s="72">
        <v>14.2</v>
      </c>
      <c r="K9" s="72">
        <v>15.92</v>
      </c>
      <c r="L9" s="72">
        <v>15.49</v>
      </c>
      <c r="M9" s="72">
        <v>15.47</v>
      </c>
      <c r="N9" s="72">
        <v>14.59</v>
      </c>
      <c r="O9" s="72">
        <v>17.579999999999998</v>
      </c>
      <c r="P9" s="72">
        <v>17.920000000000002</v>
      </c>
      <c r="Q9" s="72">
        <v>18.940000000000001</v>
      </c>
      <c r="R9" s="72">
        <v>19.04</v>
      </c>
      <c r="S9" s="72">
        <v>19.170000000000002</v>
      </c>
      <c r="T9" s="72">
        <v>19.27</v>
      </c>
      <c r="U9" s="72">
        <v>19.149999999999999</v>
      </c>
      <c r="V9" s="72">
        <v>17.440000000000001</v>
      </c>
      <c r="W9" s="72">
        <v>18.102</v>
      </c>
      <c r="X9" s="72">
        <v>18.559999999999999</v>
      </c>
      <c r="Y9" s="72">
        <v>18.71</v>
      </c>
      <c r="Z9" s="72">
        <v>17.071999999999999</v>
      </c>
    </row>
    <row r="10" spans="1:26" s="72" customFormat="1">
      <c r="A10" s="104" t="s">
        <v>15</v>
      </c>
      <c r="B10" s="72">
        <v>0.05</v>
      </c>
      <c r="C10" s="72">
        <v>0.08</v>
      </c>
      <c r="D10" s="72">
        <v>0.1</v>
      </c>
      <c r="E10" s="72">
        <v>0.27</v>
      </c>
      <c r="F10" s="72">
        <v>0.19</v>
      </c>
      <c r="G10" s="72">
        <v>0.19</v>
      </c>
      <c r="H10" s="72">
        <v>0.27</v>
      </c>
      <c r="I10" s="72">
        <v>0.16</v>
      </c>
      <c r="J10" s="72">
        <v>0.18</v>
      </c>
      <c r="K10" s="72">
        <v>0.11</v>
      </c>
      <c r="L10" s="72">
        <v>0.2</v>
      </c>
      <c r="M10" s="72">
        <v>0.13</v>
      </c>
      <c r="N10" s="72">
        <v>0.23</v>
      </c>
      <c r="O10" s="72">
        <v>0.21</v>
      </c>
      <c r="P10" s="72">
        <v>0.25</v>
      </c>
      <c r="Q10" s="72">
        <v>0.28000000000000003</v>
      </c>
      <c r="R10" s="72">
        <v>0.31</v>
      </c>
      <c r="S10" s="72">
        <v>0.26</v>
      </c>
      <c r="T10" s="72">
        <v>0.28000000000000003</v>
      </c>
      <c r="U10" s="72">
        <v>0.39</v>
      </c>
      <c r="V10" s="72">
        <v>0.38900000000000001</v>
      </c>
      <c r="W10" s="72">
        <v>0.42</v>
      </c>
      <c r="X10" s="72">
        <v>0.21</v>
      </c>
      <c r="Y10" s="72">
        <v>0.49</v>
      </c>
      <c r="Z10" s="72">
        <v>0.441</v>
      </c>
    </row>
    <row r="11" spans="1:26" s="72" customFormat="1">
      <c r="A11" s="104" t="s">
        <v>16</v>
      </c>
      <c r="B11" s="72">
        <v>12.45</v>
      </c>
      <c r="C11" s="72">
        <v>12.77</v>
      </c>
      <c r="D11" s="72">
        <v>12.45</v>
      </c>
      <c r="E11" s="72">
        <v>13.89</v>
      </c>
      <c r="F11" s="72">
        <v>13.47</v>
      </c>
      <c r="G11" s="72">
        <v>13.54</v>
      </c>
      <c r="H11" s="72">
        <v>11.67</v>
      </c>
      <c r="I11" s="72">
        <v>15.92</v>
      </c>
      <c r="J11" s="72">
        <v>15.35</v>
      </c>
      <c r="K11" s="72">
        <v>14.24</v>
      </c>
      <c r="L11" s="72">
        <v>14.53</v>
      </c>
      <c r="M11" s="72">
        <v>14.66</v>
      </c>
      <c r="N11" s="72">
        <v>15.26</v>
      </c>
      <c r="O11" s="72">
        <v>13.02</v>
      </c>
      <c r="P11" s="72">
        <v>13.08</v>
      </c>
      <c r="Q11" s="72">
        <v>11.97</v>
      </c>
      <c r="R11" s="72">
        <v>12.61</v>
      </c>
      <c r="S11" s="72">
        <v>12.5</v>
      </c>
      <c r="T11" s="72">
        <v>12.74</v>
      </c>
      <c r="U11" s="72">
        <v>12.37</v>
      </c>
      <c r="V11" s="72">
        <v>12.083</v>
      </c>
      <c r="W11" s="72">
        <v>11.196</v>
      </c>
      <c r="X11" s="72">
        <v>12.73</v>
      </c>
      <c r="Y11" s="72">
        <v>11.98</v>
      </c>
      <c r="Z11" s="72">
        <v>11.632</v>
      </c>
    </row>
    <row r="12" spans="1:26" s="72" customFormat="1">
      <c r="A12" s="104" t="s">
        <v>17</v>
      </c>
      <c r="B12" s="72">
        <v>0.74</v>
      </c>
      <c r="C12" s="72">
        <v>0.81</v>
      </c>
      <c r="D12" s="72">
        <v>0.71</v>
      </c>
      <c r="E12" s="72">
        <v>0.03</v>
      </c>
      <c r="F12" s="72">
        <v>0.02</v>
      </c>
      <c r="G12" s="72">
        <v>0.01</v>
      </c>
      <c r="H12" s="72">
        <v>0.23</v>
      </c>
      <c r="I12" s="72">
        <v>0.01</v>
      </c>
      <c r="J12" s="72">
        <v>0.04</v>
      </c>
      <c r="K12" s="72">
        <v>0.01</v>
      </c>
      <c r="L12" s="72">
        <v>0.02</v>
      </c>
      <c r="M12" s="72">
        <v>0.05</v>
      </c>
      <c r="N12" s="72">
        <v>0.02</v>
      </c>
      <c r="O12" s="72">
        <v>0.04</v>
      </c>
      <c r="P12" s="72">
        <v>0.08</v>
      </c>
      <c r="Q12" s="72">
        <v>0.23</v>
      </c>
      <c r="R12" s="72">
        <v>0.12</v>
      </c>
      <c r="S12" s="72">
        <v>0.17</v>
      </c>
      <c r="T12" s="72">
        <v>0.13</v>
      </c>
      <c r="U12" s="72">
        <v>0.2</v>
      </c>
      <c r="X12" s="72">
        <v>0.14000000000000001</v>
      </c>
      <c r="Y12" s="72">
        <v>0.1</v>
      </c>
      <c r="Z12" s="72">
        <v>1.0999999999999999E-2</v>
      </c>
    </row>
    <row r="13" spans="1:26" s="72" customFormat="1" ht="18.75">
      <c r="A13" s="104" t="s">
        <v>260</v>
      </c>
      <c r="B13" s="72">
        <v>0.65</v>
      </c>
      <c r="C13" s="72">
        <v>0.7</v>
      </c>
      <c r="D13" s="72">
        <v>0.71</v>
      </c>
      <c r="E13" s="72">
        <v>0.47</v>
      </c>
      <c r="F13" s="72">
        <v>0.52</v>
      </c>
      <c r="G13" s="72">
        <v>0.46</v>
      </c>
      <c r="H13" s="72">
        <v>0.8</v>
      </c>
      <c r="I13" s="72">
        <v>0.76</v>
      </c>
      <c r="J13" s="72">
        <v>0.8</v>
      </c>
      <c r="K13" s="72">
        <v>0.62</v>
      </c>
      <c r="L13" s="72">
        <v>0.71</v>
      </c>
      <c r="M13" s="72">
        <v>0.62</v>
      </c>
      <c r="N13" s="72">
        <v>0.55000000000000004</v>
      </c>
      <c r="O13" s="72">
        <v>0.6</v>
      </c>
      <c r="P13" s="72">
        <v>0.55000000000000004</v>
      </c>
      <c r="Q13" s="72">
        <v>0.53</v>
      </c>
      <c r="R13" s="72">
        <v>0.48</v>
      </c>
      <c r="S13" s="72">
        <v>0.5</v>
      </c>
      <c r="T13" s="72">
        <v>0.44</v>
      </c>
      <c r="U13" s="72">
        <v>0.4</v>
      </c>
      <c r="V13" s="72">
        <v>7.6999999999999999E-2</v>
      </c>
      <c r="W13" s="72">
        <v>0.13100000000000001</v>
      </c>
      <c r="X13" s="72">
        <v>0.4</v>
      </c>
      <c r="Y13" s="72">
        <v>0.59</v>
      </c>
      <c r="Z13" s="72">
        <v>8.5000000000000006E-2</v>
      </c>
    </row>
    <row r="14" spans="1:26" s="72" customFormat="1" ht="18.75">
      <c r="A14" s="104" t="s">
        <v>261</v>
      </c>
      <c r="B14" s="72">
        <v>5.91</v>
      </c>
      <c r="C14" s="72">
        <v>5.62</v>
      </c>
      <c r="D14" s="72">
        <v>5.04</v>
      </c>
      <c r="E14" s="72">
        <v>8.6199999999999992</v>
      </c>
      <c r="F14" s="72">
        <v>8.65</v>
      </c>
      <c r="G14" s="72">
        <v>8.83</v>
      </c>
      <c r="H14" s="72">
        <v>7.97</v>
      </c>
      <c r="I14" s="72">
        <v>8.33</v>
      </c>
      <c r="J14" s="72">
        <v>8.51</v>
      </c>
      <c r="K14" s="72">
        <v>8.3699999999999992</v>
      </c>
      <c r="L14" s="72">
        <v>8.61</v>
      </c>
      <c r="M14" s="72">
        <v>8.5500000000000007</v>
      </c>
      <c r="N14" s="72">
        <v>8.59</v>
      </c>
      <c r="O14" s="72">
        <v>8.61</v>
      </c>
      <c r="P14" s="72">
        <v>8.61</v>
      </c>
      <c r="Q14" s="72">
        <v>9.9499999999999993</v>
      </c>
      <c r="R14" s="72">
        <v>9.65</v>
      </c>
      <c r="S14" s="72">
        <v>10.26</v>
      </c>
      <c r="T14" s="72">
        <v>9.6199999999999992</v>
      </c>
      <c r="U14" s="72">
        <v>10.53</v>
      </c>
      <c r="V14" s="72">
        <v>9.3960000000000008</v>
      </c>
      <c r="W14" s="72">
        <v>9.2949999999999999</v>
      </c>
      <c r="X14" s="72">
        <v>10.14</v>
      </c>
      <c r="Y14" s="72">
        <v>10.3</v>
      </c>
      <c r="Z14" s="72">
        <v>8.8659999999999997</v>
      </c>
    </row>
    <row r="15" spans="1:26" s="72" customFormat="1">
      <c r="A15" s="104" t="s">
        <v>288</v>
      </c>
      <c r="E15" s="72">
        <v>0.32</v>
      </c>
      <c r="F15" s="72">
        <v>0.45</v>
      </c>
      <c r="G15" s="72">
        <v>0.57999999999999996</v>
      </c>
      <c r="H15" s="72">
        <v>0.23</v>
      </c>
      <c r="I15" s="72">
        <v>0.28999999999999998</v>
      </c>
      <c r="J15" s="72">
        <v>0.61</v>
      </c>
      <c r="K15" s="72">
        <v>0.23</v>
      </c>
      <c r="L15" s="72">
        <v>0.28000000000000003</v>
      </c>
      <c r="M15" s="72">
        <v>0.35</v>
      </c>
      <c r="N15" s="72">
        <v>0.28999999999999998</v>
      </c>
      <c r="O15" s="72">
        <v>0.03</v>
      </c>
      <c r="P15" s="72">
        <v>0.3</v>
      </c>
      <c r="V15" s="72">
        <v>0.82899999999999996</v>
      </c>
      <c r="W15" s="72">
        <v>0.59199999999999997</v>
      </c>
      <c r="Z15" s="72">
        <v>0.55300000000000005</v>
      </c>
    </row>
    <row r="16" spans="1:26" s="72" customFormat="1">
      <c r="A16" s="104" t="s">
        <v>287</v>
      </c>
      <c r="E16" s="72">
        <v>0.17</v>
      </c>
      <c r="F16" s="72">
        <v>0.2</v>
      </c>
      <c r="G16" s="72">
        <v>0.13</v>
      </c>
      <c r="H16" s="72">
        <v>0.12</v>
      </c>
      <c r="I16" s="72">
        <v>0.2</v>
      </c>
      <c r="J16" s="72">
        <v>0.16</v>
      </c>
      <c r="K16" s="72">
        <v>0.19</v>
      </c>
      <c r="L16" s="72">
        <v>0.23</v>
      </c>
      <c r="M16" s="72">
        <v>0.16</v>
      </c>
      <c r="N16" s="72">
        <v>0.14000000000000001</v>
      </c>
      <c r="O16" s="72">
        <v>0.19</v>
      </c>
      <c r="P16" s="72">
        <v>0.22</v>
      </c>
      <c r="V16" s="72">
        <v>1.6E-2</v>
      </c>
      <c r="W16" s="72">
        <v>2.5000000000000001E-2</v>
      </c>
      <c r="Z16" s="72">
        <v>1.2999999999999999E-2</v>
      </c>
    </row>
    <row r="17" spans="1:26" s="72" customFormat="1">
      <c r="A17" s="104"/>
    </row>
    <row r="18" spans="1:26" s="72" customFormat="1">
      <c r="A18" s="104" t="s">
        <v>74</v>
      </c>
      <c r="B18" s="72">
        <v>2.649</v>
      </c>
      <c r="C18" s="72">
        <v>2.6640000000000001</v>
      </c>
      <c r="D18" s="72">
        <v>2.6970000000000001</v>
      </c>
      <c r="E18" s="72">
        <v>2.8010000000000002</v>
      </c>
      <c r="F18" s="72">
        <v>2.827</v>
      </c>
      <c r="G18" s="72">
        <v>2.7989999999999999</v>
      </c>
      <c r="H18" s="72">
        <v>3.11</v>
      </c>
      <c r="I18" s="72">
        <v>2.835</v>
      </c>
      <c r="J18" s="72">
        <v>2.8239999999999998</v>
      </c>
      <c r="K18" s="72">
        <v>2.8170000000000002</v>
      </c>
      <c r="L18" s="72">
        <v>2.8319999999999999</v>
      </c>
      <c r="M18" s="72">
        <v>2.8140000000000001</v>
      </c>
      <c r="N18" s="72">
        <v>2.8519999999999999</v>
      </c>
      <c r="O18" s="72">
        <v>2.8140000000000001</v>
      </c>
      <c r="P18" s="72">
        <v>2.806</v>
      </c>
      <c r="Q18" s="72">
        <v>2.6579999999999999</v>
      </c>
      <c r="R18" s="72">
        <v>2.6560000000000001</v>
      </c>
      <c r="S18" s="72">
        <v>2.6259999999999999</v>
      </c>
      <c r="T18" s="72">
        <v>2.637</v>
      </c>
      <c r="U18" s="72">
        <v>2.5950000000000002</v>
      </c>
      <c r="V18" s="72">
        <v>2.8439999999999999</v>
      </c>
      <c r="W18" s="72">
        <v>2.8380000000000001</v>
      </c>
      <c r="X18" s="72">
        <v>2.6190000000000002</v>
      </c>
      <c r="Y18" s="72">
        <v>2.62</v>
      </c>
      <c r="Z18" s="72">
        <v>2.8719999999999999</v>
      </c>
    </row>
    <row r="19" spans="1:26" s="72" customFormat="1" ht="18.75">
      <c r="A19" s="104" t="s">
        <v>325</v>
      </c>
      <c r="B19" s="72">
        <v>1.351</v>
      </c>
      <c r="C19" s="72">
        <v>1.3360000000000001</v>
      </c>
      <c r="D19" s="72">
        <v>1.3029999999999999</v>
      </c>
      <c r="E19" s="72">
        <v>1.1990000000000001</v>
      </c>
      <c r="F19" s="72">
        <v>1.173</v>
      </c>
      <c r="G19" s="72">
        <v>1.2010000000000001</v>
      </c>
      <c r="H19" s="72">
        <v>0.89</v>
      </c>
      <c r="I19" s="72">
        <v>1.165</v>
      </c>
      <c r="J19" s="72">
        <v>1.1759999999999999</v>
      </c>
      <c r="K19" s="72">
        <v>1.1830000000000001</v>
      </c>
      <c r="L19" s="72">
        <v>1.1679999999999999</v>
      </c>
      <c r="M19" s="72">
        <v>1.1859999999999999</v>
      </c>
      <c r="N19" s="72">
        <v>1.1479999999999999</v>
      </c>
      <c r="O19" s="72">
        <v>1.1859999999999999</v>
      </c>
      <c r="P19" s="72">
        <v>1.194</v>
      </c>
      <c r="Q19" s="72">
        <v>1.3420000000000001</v>
      </c>
      <c r="R19" s="72">
        <v>1.327</v>
      </c>
      <c r="S19" s="72">
        <v>1.3360000000000001</v>
      </c>
      <c r="T19" s="72">
        <v>1.32</v>
      </c>
      <c r="U19" s="72">
        <v>1.345</v>
      </c>
      <c r="V19" s="72">
        <v>1.1559999999999999</v>
      </c>
      <c r="W19" s="72">
        <v>1.1619999999999999</v>
      </c>
      <c r="X19" s="72">
        <v>1.3440000000000001</v>
      </c>
      <c r="Y19" s="72">
        <v>1.38</v>
      </c>
      <c r="Z19" s="72">
        <v>1.1279999999999999</v>
      </c>
    </row>
    <row r="20" spans="1:26" s="72" customFormat="1" ht="18.75">
      <c r="A20" s="104" t="s">
        <v>326</v>
      </c>
      <c r="B20" s="72">
        <v>0.16300000000000001</v>
      </c>
      <c r="C20" s="72">
        <v>0.159</v>
      </c>
      <c r="D20" s="72">
        <v>0.218</v>
      </c>
      <c r="E20" s="72">
        <v>5.8999999999999997E-2</v>
      </c>
      <c r="F20" s="72">
        <v>4.3999999999999997E-2</v>
      </c>
      <c r="G20" s="72">
        <v>5.0999999999999997E-2</v>
      </c>
      <c r="H20" s="72">
        <v>0.32</v>
      </c>
      <c r="I20" s="72">
        <v>3.1E-2</v>
      </c>
      <c r="J20" s="72">
        <v>3.7999999999999999E-2</v>
      </c>
      <c r="K20" s="72">
        <v>5.8999999999999997E-2</v>
      </c>
      <c r="L20" s="72">
        <v>5.7000000000000002E-2</v>
      </c>
      <c r="M20" s="72">
        <v>2.4E-2</v>
      </c>
      <c r="N20" s="72">
        <v>2.1999999999999999E-2</v>
      </c>
      <c r="O20" s="72">
        <v>2.4E-2</v>
      </c>
      <c r="P20" s="72">
        <v>2.7E-2</v>
      </c>
      <c r="Q20" s="72">
        <v>4.0000000000000001E-3</v>
      </c>
      <c r="R20" s="72" t="s">
        <v>68</v>
      </c>
      <c r="S20" s="72" t="s">
        <v>68</v>
      </c>
      <c r="T20" s="72" t="s">
        <v>68</v>
      </c>
      <c r="U20" s="72" t="s">
        <v>68</v>
      </c>
      <c r="V20" s="72">
        <v>0.11799999999999999</v>
      </c>
      <c r="W20" s="72">
        <v>0.11700000000000001</v>
      </c>
      <c r="X20" s="72" t="s">
        <v>68</v>
      </c>
      <c r="Y20" s="72">
        <v>1.0999999999999999E-2</v>
      </c>
      <c r="Z20" s="72">
        <v>0.21299999999999999</v>
      </c>
    </row>
    <row r="21" spans="1:26" s="72" customFormat="1">
      <c r="A21" s="104" t="s">
        <v>76</v>
      </c>
      <c r="B21" s="72">
        <v>0.247</v>
      </c>
      <c r="C21" s="72">
        <v>0.216</v>
      </c>
      <c r="D21" s="72">
        <v>0.222</v>
      </c>
      <c r="E21" s="72">
        <v>0.23899999999999999</v>
      </c>
      <c r="F21" s="72">
        <v>0.24099999999999999</v>
      </c>
      <c r="G21" s="72">
        <v>0.247</v>
      </c>
      <c r="H21" s="72">
        <v>0.192</v>
      </c>
      <c r="I21" s="72">
        <v>0.219</v>
      </c>
      <c r="J21" s="72">
        <v>0.245</v>
      </c>
      <c r="K21" s="72">
        <v>0.22900000000000001</v>
      </c>
      <c r="L21" s="72">
        <v>0.223</v>
      </c>
      <c r="M21" s="72">
        <v>0.249</v>
      </c>
      <c r="N21" s="72">
        <v>0.24</v>
      </c>
      <c r="O21" s="72">
        <v>0.23599999999999999</v>
      </c>
      <c r="P21" s="72">
        <v>0.245</v>
      </c>
      <c r="Q21" s="72">
        <v>0.27800000000000002</v>
      </c>
      <c r="R21" s="72">
        <v>0.27100000000000002</v>
      </c>
      <c r="S21" s="72">
        <v>0.27100000000000002</v>
      </c>
      <c r="T21" s="72">
        <v>0.27900000000000003</v>
      </c>
      <c r="U21" s="72">
        <v>0.3</v>
      </c>
      <c r="V21" s="72">
        <v>0.218</v>
      </c>
      <c r="W21" s="72">
        <v>0.23899999999999999</v>
      </c>
      <c r="X21" s="72">
        <v>0.29599999999999999</v>
      </c>
      <c r="Y21" s="72">
        <v>0.26300000000000001</v>
      </c>
      <c r="Z21" s="72">
        <v>0.17399999999999999</v>
      </c>
    </row>
    <row r="22" spans="1:26" s="72" customFormat="1" ht="18.75">
      <c r="A22" s="104" t="s">
        <v>327</v>
      </c>
      <c r="B22" s="72">
        <v>0.63600000000000001</v>
      </c>
      <c r="C22" s="72">
        <v>0.63700000000000001</v>
      </c>
      <c r="D22" s="72">
        <v>0.60899999999999999</v>
      </c>
      <c r="E22" s="72">
        <v>0.35899999999999999</v>
      </c>
      <c r="F22" s="72">
        <v>0.29799999999999999</v>
      </c>
      <c r="G22" s="72">
        <v>0.36299999999999999</v>
      </c>
      <c r="H22" s="72">
        <v>0.47799999999999998</v>
      </c>
      <c r="I22" s="72">
        <v>0.35499999999999998</v>
      </c>
      <c r="J22" s="72">
        <v>0.32300000000000001</v>
      </c>
      <c r="K22" s="72">
        <v>0.34699999999999998</v>
      </c>
      <c r="L22" s="72">
        <v>0.28100000000000003</v>
      </c>
      <c r="M22" s="72">
        <v>0.377</v>
      </c>
      <c r="N22" s="72">
        <v>0.34300000000000003</v>
      </c>
      <c r="O22" s="72">
        <v>0.34200000000000003</v>
      </c>
      <c r="P22" s="72">
        <v>0.372</v>
      </c>
      <c r="Q22" s="72">
        <v>0.39100000000000001</v>
      </c>
      <c r="R22" s="72">
        <v>0.51</v>
      </c>
      <c r="S22" s="72">
        <v>0.47199999999999998</v>
      </c>
      <c r="T22" s="72">
        <v>0.58499999999999996</v>
      </c>
      <c r="U22" s="72">
        <v>0.53200000000000003</v>
      </c>
      <c r="V22" s="72">
        <v>0.17299999999999999</v>
      </c>
      <c r="W22" s="72">
        <v>0.17799999999999999</v>
      </c>
      <c r="X22" s="72">
        <v>0.53800000000000003</v>
      </c>
      <c r="Y22" s="72">
        <v>0.39100000000000001</v>
      </c>
      <c r="Z22" s="72">
        <v>4.8000000000000001E-2</v>
      </c>
    </row>
    <row r="23" spans="1:26" s="72" customFormat="1" ht="18.75">
      <c r="A23" s="104" t="s">
        <v>77</v>
      </c>
      <c r="B23" s="72">
        <v>0.55200000000000005</v>
      </c>
      <c r="C23" s="72">
        <v>0.58499999999999996</v>
      </c>
      <c r="D23" s="72">
        <v>0.57399999999999995</v>
      </c>
      <c r="E23" s="72">
        <v>0.64800000000000002</v>
      </c>
      <c r="F23" s="72">
        <v>0.71799999999999997</v>
      </c>
      <c r="G23" s="72">
        <v>0.69499999999999995</v>
      </c>
      <c r="H23" s="72">
        <v>0.376</v>
      </c>
      <c r="I23" s="72">
        <v>0.52800000000000002</v>
      </c>
      <c r="J23" s="72">
        <v>0.55500000000000005</v>
      </c>
      <c r="K23" s="72">
        <v>0.65200000000000002</v>
      </c>
      <c r="L23" s="72">
        <v>0.68400000000000005</v>
      </c>
      <c r="M23" s="72">
        <v>0.58899999999999997</v>
      </c>
      <c r="N23" s="72">
        <v>0.56399999999999995</v>
      </c>
      <c r="O23" s="72">
        <v>0.78</v>
      </c>
      <c r="P23" s="72">
        <v>0.754</v>
      </c>
      <c r="Q23" s="72">
        <v>0.81</v>
      </c>
      <c r="R23" s="72">
        <v>0.69399999999999995</v>
      </c>
      <c r="S23" s="72">
        <v>0.747</v>
      </c>
      <c r="T23" s="72">
        <v>0.63700000000000001</v>
      </c>
      <c r="U23" s="72">
        <v>0.68300000000000005</v>
      </c>
      <c r="V23" s="72">
        <v>0.93700000000000006</v>
      </c>
      <c r="W23" s="72">
        <v>0.98099999999999998</v>
      </c>
      <c r="X23" s="72">
        <v>0.63700000000000001</v>
      </c>
      <c r="Y23" s="72">
        <v>0.80600000000000005</v>
      </c>
      <c r="Z23" s="72">
        <v>1.0469999999999999</v>
      </c>
    </row>
    <row r="24" spans="1:26" s="72" customFormat="1" ht="18.75">
      <c r="A24" s="104" t="s">
        <v>328</v>
      </c>
      <c r="B24" s="72" t="s">
        <v>68</v>
      </c>
      <c r="C24" s="72" t="s">
        <v>68</v>
      </c>
      <c r="D24" s="72" t="s">
        <v>68</v>
      </c>
      <c r="E24" s="72" t="s">
        <v>68</v>
      </c>
      <c r="F24" s="72" t="s">
        <v>68</v>
      </c>
      <c r="G24" s="72" t="s">
        <v>68</v>
      </c>
      <c r="H24" s="72" t="s">
        <v>68</v>
      </c>
      <c r="I24" s="72" t="s">
        <v>68</v>
      </c>
      <c r="J24" s="72" t="s">
        <v>68</v>
      </c>
      <c r="K24" s="72" t="s">
        <v>68</v>
      </c>
      <c r="L24" s="72" t="s">
        <v>68</v>
      </c>
      <c r="M24" s="72" t="s">
        <v>68</v>
      </c>
      <c r="N24" s="72" t="s">
        <v>68</v>
      </c>
      <c r="O24" s="72" t="s">
        <v>68</v>
      </c>
      <c r="P24" s="72" t="s">
        <v>68</v>
      </c>
      <c r="Q24" s="72" t="s">
        <v>68</v>
      </c>
      <c r="R24" s="72">
        <v>1.7000000000000001E-2</v>
      </c>
      <c r="S24" s="72">
        <v>3.7999999999999999E-2</v>
      </c>
      <c r="T24" s="72">
        <v>4.2999999999999997E-2</v>
      </c>
      <c r="U24" s="72">
        <v>0.06</v>
      </c>
      <c r="V24" s="72" t="s">
        <v>68</v>
      </c>
      <c r="W24" s="72" t="s">
        <v>68</v>
      </c>
      <c r="X24" s="72">
        <v>3.6999999999999998E-2</v>
      </c>
      <c r="Y24" s="72" t="s">
        <v>68</v>
      </c>
      <c r="Z24" s="72" t="s">
        <v>68</v>
      </c>
    </row>
    <row r="25" spans="1:26" s="72" customFormat="1" ht="18.75">
      <c r="A25" s="104" t="s">
        <v>329</v>
      </c>
      <c r="B25" s="72">
        <v>0.63600000000000001</v>
      </c>
      <c r="C25" s="72">
        <v>0.63700000000000001</v>
      </c>
      <c r="D25" s="72">
        <v>0.60899999999999999</v>
      </c>
      <c r="E25" s="72">
        <v>0.35899999999999999</v>
      </c>
      <c r="F25" s="72">
        <v>0.29799999999999999</v>
      </c>
      <c r="G25" s="72">
        <v>0.36299999999999999</v>
      </c>
      <c r="H25" s="72">
        <v>0.47799999999999998</v>
      </c>
      <c r="I25" s="72">
        <v>0.35499999999999998</v>
      </c>
      <c r="J25" s="72">
        <v>0.32300000000000001</v>
      </c>
      <c r="K25" s="72">
        <v>0.34699999999999998</v>
      </c>
      <c r="L25" s="72">
        <v>0.28100000000000003</v>
      </c>
      <c r="M25" s="72">
        <v>0.377</v>
      </c>
      <c r="N25" s="72">
        <v>0.34300000000000003</v>
      </c>
      <c r="O25" s="72">
        <v>0.34200000000000003</v>
      </c>
      <c r="P25" s="72">
        <v>0.372</v>
      </c>
      <c r="Q25" s="72">
        <v>0.39100000000000001</v>
      </c>
      <c r="R25" s="72">
        <v>0.49299999999999999</v>
      </c>
      <c r="S25" s="72">
        <v>0.434</v>
      </c>
      <c r="T25" s="72">
        <v>0.54200000000000004</v>
      </c>
      <c r="U25" s="72">
        <v>0.47199999999999998</v>
      </c>
      <c r="V25" s="72">
        <v>0.17299999999999999</v>
      </c>
      <c r="W25" s="72">
        <v>0.17799999999999999</v>
      </c>
      <c r="X25" s="72">
        <v>0.5</v>
      </c>
      <c r="Y25" s="72">
        <v>0.39100000000000001</v>
      </c>
      <c r="Z25" s="72">
        <v>4.8000000000000001E-2</v>
      </c>
    </row>
    <row r="26" spans="1:26" s="72" customFormat="1">
      <c r="A26" s="104" t="s">
        <v>78</v>
      </c>
      <c r="B26" s="72">
        <v>3.0000000000000001E-3</v>
      </c>
      <c r="C26" s="72">
        <v>5.0000000000000001E-3</v>
      </c>
      <c r="D26" s="72">
        <v>6.0000000000000001E-3</v>
      </c>
      <c r="E26" s="72">
        <v>1.7000000000000001E-2</v>
      </c>
      <c r="F26" s="72">
        <v>1.2E-2</v>
      </c>
      <c r="G26" s="72">
        <v>1.2E-2</v>
      </c>
      <c r="H26" s="72">
        <v>1.7000000000000001E-2</v>
      </c>
      <c r="I26" s="72">
        <v>0.01</v>
      </c>
      <c r="J26" s="72">
        <v>1.0999999999999999E-2</v>
      </c>
      <c r="K26" s="72">
        <v>7.0000000000000001E-3</v>
      </c>
      <c r="L26" s="72">
        <v>1.2999999999999999E-2</v>
      </c>
      <c r="M26" s="72">
        <v>8.0000000000000002E-3</v>
      </c>
      <c r="N26" s="72">
        <v>1.4E-2</v>
      </c>
      <c r="O26" s="72">
        <v>1.4E-2</v>
      </c>
      <c r="P26" s="72">
        <v>1.6E-2</v>
      </c>
      <c r="Q26" s="72">
        <v>1.7999999999999999E-2</v>
      </c>
      <c r="R26" s="72">
        <v>0.02</v>
      </c>
      <c r="S26" s="72">
        <v>1.7000000000000001E-2</v>
      </c>
      <c r="T26" s="72">
        <v>1.7999999999999999E-2</v>
      </c>
      <c r="U26" s="72">
        <v>2.5000000000000001E-2</v>
      </c>
      <c r="V26" s="72">
        <v>2.5000000000000001E-2</v>
      </c>
      <c r="W26" s="72">
        <v>2.7E-2</v>
      </c>
      <c r="X26" s="72">
        <v>1.2999999999999999E-2</v>
      </c>
      <c r="Y26" s="72">
        <v>3.2000000000000001E-2</v>
      </c>
      <c r="Z26" s="72">
        <v>2.9000000000000001E-2</v>
      </c>
    </row>
    <row r="27" spans="1:26" s="72" customFormat="1">
      <c r="A27" s="104" t="s">
        <v>79</v>
      </c>
      <c r="B27" s="72">
        <v>1.3640000000000001</v>
      </c>
      <c r="C27" s="72">
        <v>1.395</v>
      </c>
      <c r="D27" s="72">
        <v>1.3520000000000001</v>
      </c>
      <c r="E27" s="72">
        <v>1.5580000000000001</v>
      </c>
      <c r="F27" s="72">
        <v>1.5449999999999999</v>
      </c>
      <c r="G27" s="72">
        <v>1.506</v>
      </c>
      <c r="H27" s="72">
        <v>1.266</v>
      </c>
      <c r="I27" s="72">
        <v>1.7569999999999999</v>
      </c>
      <c r="J27" s="72">
        <v>1.6910000000000001</v>
      </c>
      <c r="K27" s="72">
        <v>1.593</v>
      </c>
      <c r="L27" s="72">
        <v>1.613</v>
      </c>
      <c r="M27" s="72">
        <v>1.63</v>
      </c>
      <c r="N27" s="72">
        <v>1.6910000000000001</v>
      </c>
      <c r="O27" s="72">
        <v>1.4810000000000001</v>
      </c>
      <c r="P27" s="72">
        <v>1.4650000000000001</v>
      </c>
      <c r="Q27" s="72">
        <v>1.353</v>
      </c>
      <c r="R27" s="72">
        <v>1.421</v>
      </c>
      <c r="S27" s="72">
        <v>1.417</v>
      </c>
      <c r="T27" s="72">
        <v>1.44</v>
      </c>
      <c r="U27" s="72">
        <v>1.399</v>
      </c>
      <c r="V27" s="72">
        <v>1.37</v>
      </c>
      <c r="W27" s="72">
        <v>1.2769999999999999</v>
      </c>
      <c r="X27" s="72">
        <v>1.4359999999999999</v>
      </c>
      <c r="Y27" s="72">
        <v>1.3660000000000001</v>
      </c>
      <c r="Z27" s="72">
        <v>1.331</v>
      </c>
    </row>
    <row r="28" spans="1:26" s="72" customFormat="1">
      <c r="A28" s="104" t="s">
        <v>80</v>
      </c>
      <c r="B28" s="72">
        <v>5.8000000000000003E-2</v>
      </c>
      <c r="C28" s="72">
        <v>6.4000000000000001E-2</v>
      </c>
      <c r="D28" s="72">
        <v>5.5E-2</v>
      </c>
      <c r="E28" s="72">
        <v>2E-3</v>
      </c>
      <c r="F28" s="72">
        <v>2E-3</v>
      </c>
      <c r="G28" s="72">
        <v>1E-3</v>
      </c>
      <c r="H28" s="72">
        <v>1.7999999999999999E-2</v>
      </c>
      <c r="I28" s="72">
        <v>1E-3</v>
      </c>
      <c r="J28" s="72">
        <v>3.0000000000000001E-3</v>
      </c>
      <c r="K28" s="72">
        <v>1E-3</v>
      </c>
      <c r="L28" s="72">
        <v>2E-3</v>
      </c>
      <c r="M28" s="72">
        <v>4.0000000000000001E-3</v>
      </c>
      <c r="N28" s="72">
        <v>2E-3</v>
      </c>
      <c r="O28" s="72">
        <v>3.0000000000000001E-3</v>
      </c>
      <c r="P28" s="72">
        <v>6.0000000000000001E-3</v>
      </c>
      <c r="Q28" s="72">
        <v>1.9E-2</v>
      </c>
      <c r="R28" s="72">
        <v>0.01</v>
      </c>
      <c r="S28" s="72">
        <v>1.4E-2</v>
      </c>
      <c r="T28" s="72">
        <v>1.0999999999999999E-2</v>
      </c>
      <c r="U28" s="72">
        <v>1.6E-2</v>
      </c>
      <c r="V28" s="72" t="s">
        <v>68</v>
      </c>
      <c r="W28" s="72" t="s">
        <v>68</v>
      </c>
      <c r="X28" s="72">
        <v>1.0999999999999999E-2</v>
      </c>
      <c r="Y28" s="72">
        <v>8.0000000000000002E-3</v>
      </c>
      <c r="Z28" s="72">
        <v>1E-3</v>
      </c>
    </row>
    <row r="29" spans="1:26" s="72" customFormat="1">
      <c r="A29" s="104" t="s">
        <v>146</v>
      </c>
      <c r="B29" s="72">
        <v>9.2999999999999999E-2</v>
      </c>
      <c r="C29" s="72">
        <v>9.9000000000000005E-2</v>
      </c>
      <c r="D29" s="72">
        <v>0.1</v>
      </c>
      <c r="E29" s="72">
        <v>6.9000000000000006E-2</v>
      </c>
      <c r="F29" s="72">
        <v>7.8E-2</v>
      </c>
      <c r="G29" s="72">
        <v>6.7000000000000004E-2</v>
      </c>
      <c r="H29" s="72">
        <v>0.113</v>
      </c>
      <c r="I29" s="72">
        <v>0.109</v>
      </c>
      <c r="J29" s="72">
        <v>0.115</v>
      </c>
      <c r="K29" s="72">
        <v>0.09</v>
      </c>
      <c r="L29" s="72">
        <v>0.10299999999999999</v>
      </c>
      <c r="M29" s="72">
        <v>0.09</v>
      </c>
      <c r="N29" s="72">
        <v>7.9000000000000001E-2</v>
      </c>
      <c r="O29" s="72">
        <v>8.8999999999999996E-2</v>
      </c>
      <c r="P29" s="72">
        <v>0.08</v>
      </c>
      <c r="Q29" s="72">
        <v>7.8E-2</v>
      </c>
      <c r="R29" s="72">
        <v>7.0000000000000007E-2</v>
      </c>
      <c r="S29" s="72">
        <v>7.3999999999999996E-2</v>
      </c>
      <c r="T29" s="72">
        <v>6.5000000000000002E-2</v>
      </c>
      <c r="U29" s="72">
        <v>5.8999999999999997E-2</v>
      </c>
      <c r="V29" s="72">
        <v>1.0999999999999999E-2</v>
      </c>
      <c r="W29" s="72">
        <v>1.9E-2</v>
      </c>
      <c r="X29" s="72">
        <v>5.8999999999999997E-2</v>
      </c>
      <c r="Y29" s="72">
        <v>8.6999999999999994E-2</v>
      </c>
      <c r="Z29" s="72">
        <v>1.2999999999999999E-2</v>
      </c>
    </row>
    <row r="30" spans="1:26" s="72" customFormat="1">
      <c r="A30" s="104" t="s">
        <v>147</v>
      </c>
      <c r="B30" s="72">
        <v>0.55400000000000005</v>
      </c>
      <c r="C30" s="72">
        <v>0.52500000000000002</v>
      </c>
      <c r="D30" s="72">
        <v>0.46800000000000003</v>
      </c>
      <c r="E30" s="72">
        <v>0.82699999999999996</v>
      </c>
      <c r="F30" s="72">
        <v>0.84899999999999998</v>
      </c>
      <c r="G30" s="72">
        <v>0.84</v>
      </c>
      <c r="H30" s="72">
        <v>0.74</v>
      </c>
      <c r="I30" s="72">
        <v>0.78700000000000003</v>
      </c>
      <c r="J30" s="72">
        <v>0.80200000000000005</v>
      </c>
      <c r="K30" s="72">
        <v>0.80100000000000005</v>
      </c>
      <c r="L30" s="72">
        <v>0.81799999999999995</v>
      </c>
      <c r="M30" s="72">
        <v>0.81399999999999995</v>
      </c>
      <c r="N30" s="72">
        <v>0.81499999999999995</v>
      </c>
      <c r="O30" s="72">
        <v>0.83799999999999997</v>
      </c>
      <c r="P30" s="72">
        <v>0.82499999999999996</v>
      </c>
      <c r="Q30" s="72">
        <v>0.96199999999999997</v>
      </c>
      <c r="R30" s="72">
        <v>0.93100000000000005</v>
      </c>
      <c r="S30" s="72">
        <v>0.996</v>
      </c>
      <c r="T30" s="72">
        <v>0.93</v>
      </c>
      <c r="U30" s="72">
        <v>1.0189999999999999</v>
      </c>
      <c r="V30" s="72">
        <v>0.91200000000000003</v>
      </c>
      <c r="W30" s="72">
        <v>0.90800000000000003</v>
      </c>
      <c r="X30" s="72">
        <v>0.97899999999999998</v>
      </c>
      <c r="Y30" s="72">
        <v>1.0049999999999999</v>
      </c>
      <c r="Z30" s="72">
        <v>0.86799999999999999</v>
      </c>
    </row>
    <row r="31" spans="1:26" s="72" customFormat="1">
      <c r="A31" s="104" t="s">
        <v>330</v>
      </c>
      <c r="B31" s="72" t="s">
        <v>68</v>
      </c>
      <c r="C31" s="72" t="s">
        <v>68</v>
      </c>
      <c r="D31" s="72" t="s">
        <v>68</v>
      </c>
      <c r="E31" s="72">
        <v>1.9019999999999999</v>
      </c>
      <c r="F31" s="72">
        <v>1.8640000000000001</v>
      </c>
      <c r="G31" s="72">
        <v>1.847</v>
      </c>
      <c r="H31" s="72">
        <v>1.9319999999999999</v>
      </c>
      <c r="I31" s="72">
        <v>1.907</v>
      </c>
      <c r="J31" s="72">
        <v>1.837</v>
      </c>
      <c r="K31" s="72">
        <v>1.921</v>
      </c>
      <c r="L31" s="72">
        <v>1.905</v>
      </c>
      <c r="M31" s="72">
        <v>1.897</v>
      </c>
      <c r="N31" s="72">
        <v>1.9139999999999999</v>
      </c>
      <c r="O31" s="72">
        <v>1.968</v>
      </c>
      <c r="P31" s="72">
        <v>1.901</v>
      </c>
      <c r="Q31" s="72" t="s">
        <v>68</v>
      </c>
      <c r="R31" s="72" t="s">
        <v>68</v>
      </c>
      <c r="S31" s="72" t="s">
        <v>68</v>
      </c>
      <c r="T31" s="72" t="s">
        <v>68</v>
      </c>
      <c r="U31" s="72" t="s">
        <v>68</v>
      </c>
      <c r="V31" s="72">
        <v>1.798</v>
      </c>
      <c r="W31" s="72">
        <v>1.853</v>
      </c>
      <c r="X31" s="72" t="s">
        <v>68</v>
      </c>
      <c r="Y31" s="72" t="s">
        <v>68</v>
      </c>
      <c r="Z31" s="72">
        <v>1.8640000000000001</v>
      </c>
    </row>
    <row r="32" spans="1:26" s="72" customFormat="1">
      <c r="A32" s="104" t="s">
        <v>288</v>
      </c>
      <c r="B32" s="72" t="s">
        <v>68</v>
      </c>
      <c r="C32" s="72" t="s">
        <v>68</v>
      </c>
      <c r="D32" s="72" t="s">
        <v>68</v>
      </c>
      <c r="E32" s="72">
        <v>7.5999999999999998E-2</v>
      </c>
      <c r="F32" s="72">
        <v>0.11</v>
      </c>
      <c r="G32" s="72">
        <v>0.13700000000000001</v>
      </c>
      <c r="H32" s="72">
        <v>5.2999999999999999E-2</v>
      </c>
      <c r="I32" s="72">
        <v>6.8000000000000005E-2</v>
      </c>
      <c r="J32" s="72">
        <v>0.14299999999999999</v>
      </c>
      <c r="K32" s="72">
        <v>5.5E-2</v>
      </c>
      <c r="L32" s="72">
        <v>6.6000000000000003E-2</v>
      </c>
      <c r="M32" s="72">
        <v>8.3000000000000004E-2</v>
      </c>
      <c r="N32" s="72">
        <v>6.8000000000000005E-2</v>
      </c>
      <c r="O32" s="72">
        <v>7.0000000000000001E-3</v>
      </c>
      <c r="P32" s="72">
        <v>7.0999999999999994E-2</v>
      </c>
      <c r="Q32" s="72" t="s">
        <v>68</v>
      </c>
      <c r="R32" s="72" t="s">
        <v>68</v>
      </c>
      <c r="S32" s="72" t="s">
        <v>68</v>
      </c>
      <c r="T32" s="72" t="s">
        <v>68</v>
      </c>
      <c r="U32" s="72" t="s">
        <v>68</v>
      </c>
      <c r="V32" s="72">
        <v>0.2</v>
      </c>
      <c r="W32" s="72">
        <v>0.14299999999999999</v>
      </c>
      <c r="X32" s="72" t="s">
        <v>68</v>
      </c>
      <c r="Y32" s="72" t="s">
        <v>68</v>
      </c>
      <c r="Z32" s="72">
        <v>0.13400000000000001</v>
      </c>
    </row>
    <row r="33" spans="1:26" s="72" customFormat="1">
      <c r="A33" s="104" t="s">
        <v>287</v>
      </c>
      <c r="B33" s="72" t="s">
        <v>68</v>
      </c>
      <c r="C33" s="72" t="s">
        <v>68</v>
      </c>
      <c r="D33" s="72" t="s">
        <v>68</v>
      </c>
      <c r="E33" s="72">
        <v>2.1999999999999999E-2</v>
      </c>
      <c r="F33" s="72">
        <v>2.5999999999999999E-2</v>
      </c>
      <c r="G33" s="72">
        <v>1.6E-2</v>
      </c>
      <c r="H33" s="72">
        <v>1.4999999999999999E-2</v>
      </c>
      <c r="I33" s="72">
        <v>2.5000000000000001E-2</v>
      </c>
      <c r="J33" s="72">
        <v>0.02</v>
      </c>
      <c r="K33" s="72">
        <v>2.4E-2</v>
      </c>
      <c r="L33" s="72">
        <v>2.9000000000000001E-2</v>
      </c>
      <c r="M33" s="72">
        <v>0.02</v>
      </c>
      <c r="N33" s="72">
        <v>1.7999999999999999E-2</v>
      </c>
      <c r="O33" s="72">
        <v>2.5000000000000001E-2</v>
      </c>
      <c r="P33" s="72">
        <v>2.8000000000000001E-2</v>
      </c>
      <c r="Q33" s="72" t="s">
        <v>68</v>
      </c>
      <c r="R33" s="72" t="s">
        <v>68</v>
      </c>
      <c r="S33" s="72" t="s">
        <v>68</v>
      </c>
      <c r="T33" s="72" t="s">
        <v>68</v>
      </c>
      <c r="U33" s="72" t="s">
        <v>68</v>
      </c>
      <c r="V33" s="72">
        <v>2E-3</v>
      </c>
      <c r="W33" s="72">
        <v>3.0000000000000001E-3</v>
      </c>
      <c r="X33" s="72" t="s">
        <v>68</v>
      </c>
      <c r="Y33" s="72" t="s">
        <v>68</v>
      </c>
      <c r="Z33" s="72">
        <v>2E-3</v>
      </c>
    </row>
    <row r="34" spans="1:26" s="22" customFormat="1">
      <c r="A34" s="159" t="s">
        <v>331</v>
      </c>
      <c r="B34" s="22">
        <v>97.900999999999996</v>
      </c>
      <c r="C34" s="22">
        <v>98.406000000000006</v>
      </c>
      <c r="D34" s="22">
        <v>98.293000000000006</v>
      </c>
      <c r="E34" s="22">
        <v>98.346999999999994</v>
      </c>
      <c r="F34" s="22">
        <v>96.328000000000003</v>
      </c>
      <c r="G34" s="22">
        <v>99.77</v>
      </c>
      <c r="H34" s="22">
        <v>100.241</v>
      </c>
      <c r="I34" s="22">
        <v>99.08</v>
      </c>
      <c r="J34" s="22">
        <v>99.468000000000004</v>
      </c>
      <c r="K34" s="22">
        <v>98.376999999999995</v>
      </c>
      <c r="L34" s="22">
        <v>99.162000000000006</v>
      </c>
      <c r="M34" s="22">
        <v>98.96</v>
      </c>
      <c r="N34" s="22">
        <v>98.960999999999999</v>
      </c>
      <c r="O34" s="22">
        <v>97.655000000000001</v>
      </c>
      <c r="P34" s="22">
        <v>99.403000000000006</v>
      </c>
      <c r="Q34" s="22">
        <v>97.412999999999997</v>
      </c>
      <c r="R34" s="22">
        <v>97.543000000000006</v>
      </c>
      <c r="S34" s="22">
        <v>97.388000000000005</v>
      </c>
      <c r="T34" s="22">
        <v>97.373000000000005</v>
      </c>
      <c r="U34" s="22">
        <v>97.805999999999997</v>
      </c>
      <c r="V34" s="22">
        <v>98.444999999999993</v>
      </c>
      <c r="W34" s="22">
        <v>98.001999999999995</v>
      </c>
      <c r="X34" s="22">
        <v>97.450999999999993</v>
      </c>
      <c r="Y34" s="22">
        <v>96.710999999999999</v>
      </c>
      <c r="Z34" s="22">
        <v>96.897999999999996</v>
      </c>
    </row>
    <row r="35" spans="1:26" s="22" customFormat="1">
      <c r="A35" s="159"/>
    </row>
    <row r="36" spans="1:26" s="72" customFormat="1">
      <c r="A36" s="104" t="s">
        <v>332</v>
      </c>
      <c r="B36" s="72">
        <v>0.70499999999999996</v>
      </c>
      <c r="C36" s="72">
        <v>0.68799999999999994</v>
      </c>
      <c r="D36" s="72">
        <v>0.624</v>
      </c>
      <c r="E36" s="72">
        <v>0.89800000000000002</v>
      </c>
      <c r="F36" s="72">
        <v>0.92800000000000005</v>
      </c>
      <c r="G36" s="72">
        <v>0.90800000000000003</v>
      </c>
      <c r="H36" s="72">
        <v>0.871</v>
      </c>
      <c r="I36" s="72">
        <v>0.89700000000000002</v>
      </c>
      <c r="J36" s="72">
        <v>0.92</v>
      </c>
      <c r="K36" s="72">
        <v>0.89200000000000002</v>
      </c>
      <c r="L36" s="72">
        <v>0.92200000000000004</v>
      </c>
      <c r="M36" s="72">
        <v>0.90700000000000003</v>
      </c>
      <c r="N36" s="72">
        <v>0.89500000000000002</v>
      </c>
      <c r="O36" s="72">
        <v>0.93</v>
      </c>
      <c r="P36" s="72">
        <v>0.91200000000000003</v>
      </c>
      <c r="Q36" s="72">
        <v>1.0589999999999999</v>
      </c>
      <c r="R36" s="72">
        <v>1.0109999999999999</v>
      </c>
      <c r="S36" s="72">
        <v>1.083</v>
      </c>
      <c r="T36" s="72">
        <v>1.006</v>
      </c>
      <c r="U36" s="72">
        <v>1.0940000000000001</v>
      </c>
      <c r="V36" s="72">
        <v>0.92300000000000004</v>
      </c>
      <c r="W36" s="72">
        <v>0.92700000000000005</v>
      </c>
      <c r="X36" s="72">
        <v>1.0489999999999999</v>
      </c>
      <c r="Y36" s="72">
        <v>1.101</v>
      </c>
      <c r="Z36" s="72">
        <v>0.88100000000000001</v>
      </c>
    </row>
    <row r="37" spans="1:26" s="72" customFormat="1">
      <c r="A37" s="104" t="s">
        <v>333</v>
      </c>
      <c r="B37" s="72">
        <v>3.0830000000000002</v>
      </c>
      <c r="C37" s="72">
        <v>3.1269999999999998</v>
      </c>
      <c r="D37" s="72">
        <v>3.1379999999999999</v>
      </c>
      <c r="E37" s="72">
        <v>3.052</v>
      </c>
      <c r="F37" s="72">
        <v>3.012</v>
      </c>
      <c r="G37" s="72">
        <v>3.056</v>
      </c>
      <c r="H37" s="72">
        <v>3.0459999999999998</v>
      </c>
      <c r="I37" s="72">
        <v>3.1139999999999999</v>
      </c>
      <c r="J37" s="72">
        <v>3.073</v>
      </c>
      <c r="K37" s="72">
        <v>3.0710000000000002</v>
      </c>
      <c r="L37" s="72">
        <v>3.0739999999999998</v>
      </c>
      <c r="M37" s="72">
        <v>3.0670000000000002</v>
      </c>
      <c r="N37" s="72">
        <v>3.093</v>
      </c>
      <c r="O37" s="72">
        <v>3.036</v>
      </c>
      <c r="P37" s="72">
        <v>3.0550000000000002</v>
      </c>
      <c r="Q37" s="72">
        <v>2.931</v>
      </c>
      <c r="R37" s="72">
        <v>2.98</v>
      </c>
      <c r="S37" s="72">
        <v>2.9409999999999998</v>
      </c>
      <c r="T37" s="72">
        <v>2.9809999999999999</v>
      </c>
      <c r="U37" s="72">
        <v>2.919</v>
      </c>
      <c r="V37" s="72">
        <v>3.02</v>
      </c>
      <c r="W37" s="72">
        <v>2.9870000000000001</v>
      </c>
      <c r="X37" s="72">
        <v>2.9409999999999998</v>
      </c>
      <c r="Y37" s="72">
        <v>2.911</v>
      </c>
      <c r="Z37" s="72">
        <v>3.0259999999999998</v>
      </c>
    </row>
    <row r="38" spans="1:26" s="72" customFormat="1">
      <c r="A38" s="107" t="s">
        <v>334</v>
      </c>
      <c r="B38" s="72">
        <v>7.7880000000000003</v>
      </c>
      <c r="C38" s="72">
        <v>7.8150000000000004</v>
      </c>
      <c r="D38" s="72">
        <v>7.7619999999999996</v>
      </c>
      <c r="E38" s="72">
        <v>9.9499999999999993</v>
      </c>
      <c r="F38" s="72">
        <v>9.94</v>
      </c>
      <c r="G38" s="72">
        <v>9.9640000000000004</v>
      </c>
      <c r="H38" s="72">
        <v>9.9160000000000004</v>
      </c>
      <c r="I38" s="72">
        <v>10.01</v>
      </c>
      <c r="J38" s="72">
        <v>9.9930000000000003</v>
      </c>
      <c r="K38" s="72">
        <v>9.9629999999999992</v>
      </c>
      <c r="L38" s="72">
        <v>9.9969999999999999</v>
      </c>
      <c r="M38" s="72">
        <v>9.9749999999999996</v>
      </c>
      <c r="N38" s="72">
        <v>9.9879999999999995</v>
      </c>
      <c r="O38" s="72">
        <v>9.9659999999999993</v>
      </c>
      <c r="P38" s="72">
        <v>9.9670000000000005</v>
      </c>
      <c r="Q38" s="72">
        <v>7.99</v>
      </c>
      <c r="R38" s="72">
        <v>7.9909999999999997</v>
      </c>
      <c r="S38" s="72">
        <v>8.0239999999999991</v>
      </c>
      <c r="T38" s="72">
        <v>7.9870000000000001</v>
      </c>
      <c r="U38" s="72">
        <v>8.0129999999999999</v>
      </c>
      <c r="V38" s="72">
        <v>9.9429999999999996</v>
      </c>
      <c r="W38" s="72">
        <v>9.9139999999999997</v>
      </c>
      <c r="X38" s="72">
        <v>7.99</v>
      </c>
      <c r="Y38" s="72">
        <v>8.0109999999999992</v>
      </c>
      <c r="Z38" s="72">
        <v>9.907</v>
      </c>
    </row>
    <row r="39" spans="1:26" s="72" customFormat="1">
      <c r="A39" s="104" t="s">
        <v>335</v>
      </c>
      <c r="B39" s="72">
        <v>1.2470000000000001</v>
      </c>
      <c r="C39" s="72">
        <v>1.264</v>
      </c>
      <c r="D39" s="72">
        <v>1.1950000000000001</v>
      </c>
      <c r="E39" s="72">
        <v>1.3859999999999999</v>
      </c>
      <c r="F39" s="72">
        <v>1.391</v>
      </c>
      <c r="G39" s="72">
        <v>1.323</v>
      </c>
      <c r="H39" s="72">
        <v>0.86899999999999999</v>
      </c>
      <c r="I39" s="72">
        <v>1.5429999999999999</v>
      </c>
      <c r="J39" s="72">
        <v>1.482</v>
      </c>
      <c r="K39" s="72">
        <v>1.4079999999999999</v>
      </c>
      <c r="L39" s="72">
        <v>1.41</v>
      </c>
      <c r="M39" s="72">
        <v>1.4390000000000001</v>
      </c>
      <c r="N39" s="72">
        <v>1.4730000000000001</v>
      </c>
      <c r="O39" s="72">
        <v>1.323</v>
      </c>
      <c r="P39" s="72">
        <v>1.2889999999999999</v>
      </c>
      <c r="Q39" s="72">
        <v>1.274</v>
      </c>
      <c r="R39" s="72">
        <v>1.34</v>
      </c>
      <c r="S39" s="72">
        <v>1.3620000000000001</v>
      </c>
      <c r="T39" s="72">
        <v>1.3740000000000001</v>
      </c>
      <c r="U39" s="72">
        <v>1.3580000000000001</v>
      </c>
      <c r="V39" s="72">
        <v>1.19</v>
      </c>
      <c r="W39" s="72">
        <v>1.1100000000000001</v>
      </c>
      <c r="X39" s="72">
        <v>1.3779999999999999</v>
      </c>
      <c r="Y39" s="72">
        <v>1.323</v>
      </c>
      <c r="Z39" s="72">
        <v>1.147</v>
      </c>
    </row>
    <row r="40" spans="1:26" s="72" customFormat="1">
      <c r="A40" s="104" t="s">
        <v>336</v>
      </c>
      <c r="B40" s="72">
        <v>1.274</v>
      </c>
      <c r="C40" s="72">
        <v>1.2829999999999999</v>
      </c>
      <c r="D40" s="72">
        <v>1.1930000000000001</v>
      </c>
      <c r="E40" s="72">
        <v>1.2050000000000001</v>
      </c>
      <c r="F40" s="72">
        <v>1.226</v>
      </c>
      <c r="G40" s="72">
        <v>1.266</v>
      </c>
      <c r="H40" s="72">
        <v>0.74199999999999999</v>
      </c>
      <c r="I40" s="72">
        <v>1.081</v>
      </c>
      <c r="J40" s="72">
        <v>1.0960000000000001</v>
      </c>
      <c r="K40" s="72">
        <v>1.1759999999999999</v>
      </c>
      <c r="L40" s="72">
        <v>1.143</v>
      </c>
      <c r="M40" s="72">
        <v>1.1990000000000001</v>
      </c>
      <c r="N40" s="72">
        <v>1.139</v>
      </c>
      <c r="O40" s="72">
        <v>1.3480000000000001</v>
      </c>
      <c r="P40" s="72">
        <v>1.359</v>
      </c>
      <c r="Q40" s="72">
        <v>1.492</v>
      </c>
      <c r="R40" s="72">
        <v>1.4950000000000001</v>
      </c>
      <c r="S40" s="72">
        <v>1.5069999999999999</v>
      </c>
      <c r="T40" s="72">
        <v>1.5189999999999999</v>
      </c>
      <c r="U40" s="72">
        <v>1.5389999999999999</v>
      </c>
      <c r="V40" s="72">
        <v>1.2350000000000001</v>
      </c>
      <c r="W40" s="72">
        <v>1.3080000000000001</v>
      </c>
      <c r="X40" s="72">
        <v>1.484</v>
      </c>
      <c r="Y40" s="72">
        <v>1.48</v>
      </c>
      <c r="Z40" s="72">
        <v>1.085</v>
      </c>
    </row>
    <row r="41" spans="1:26" s="72" customFormat="1">
      <c r="A41" s="104" t="s">
        <v>160</v>
      </c>
      <c r="B41" s="72">
        <v>0.53400000000000003</v>
      </c>
      <c r="C41" s="72">
        <v>0.53300000000000003</v>
      </c>
      <c r="D41" s="72">
        <v>0.53300000000000003</v>
      </c>
      <c r="E41" s="72">
        <v>0.60699999999999998</v>
      </c>
      <c r="F41" s="72">
        <v>0.60299999999999998</v>
      </c>
      <c r="G41" s="72">
        <v>0.58699999999999997</v>
      </c>
      <c r="H41" s="72">
        <v>0.59699999999999998</v>
      </c>
      <c r="I41" s="72">
        <v>0.66600000000000004</v>
      </c>
      <c r="J41" s="72">
        <v>0.65800000000000003</v>
      </c>
      <c r="K41" s="72">
        <v>0.61499999999999999</v>
      </c>
      <c r="L41" s="72">
        <v>0.626</v>
      </c>
      <c r="M41" s="72">
        <v>0.628</v>
      </c>
      <c r="N41" s="72">
        <v>0.65100000000000002</v>
      </c>
      <c r="O41" s="72">
        <v>0.56899999999999995</v>
      </c>
      <c r="P41" s="72">
        <v>0.56499999999999995</v>
      </c>
      <c r="Q41" s="72">
        <v>0.53</v>
      </c>
      <c r="R41" s="72">
        <v>0.54100000000000004</v>
      </c>
      <c r="S41" s="72">
        <v>0.53800000000000003</v>
      </c>
      <c r="T41" s="72">
        <v>0.54100000000000004</v>
      </c>
      <c r="U41" s="72">
        <v>0.53500000000000003</v>
      </c>
      <c r="V41" s="72">
        <v>0.55300000000000005</v>
      </c>
      <c r="W41" s="72">
        <v>0.52400000000000002</v>
      </c>
      <c r="X41" s="72">
        <v>0.55000000000000004</v>
      </c>
      <c r="Y41" s="72">
        <v>0.53300000000000003</v>
      </c>
      <c r="Z41" s="72">
        <v>0.54800000000000004</v>
      </c>
    </row>
    <row r="42" spans="1:26" s="72" customFormat="1">
      <c r="A42" s="107" t="s">
        <v>337</v>
      </c>
      <c r="B42" s="72" t="s">
        <v>338</v>
      </c>
      <c r="C42" s="72" t="s">
        <v>338</v>
      </c>
      <c r="D42" s="72" t="s">
        <v>338</v>
      </c>
      <c r="E42" s="72" t="s">
        <v>338</v>
      </c>
      <c r="F42" s="72" t="s">
        <v>338</v>
      </c>
      <c r="G42" s="72" t="s">
        <v>338</v>
      </c>
      <c r="H42" s="72" t="s">
        <v>338</v>
      </c>
      <c r="I42" s="72" t="s">
        <v>338</v>
      </c>
      <c r="J42" s="72" t="s">
        <v>338</v>
      </c>
      <c r="K42" s="72" t="s">
        <v>338</v>
      </c>
      <c r="L42" s="72" t="s">
        <v>338</v>
      </c>
      <c r="M42" s="72" t="s">
        <v>338</v>
      </c>
      <c r="N42" s="72" t="s">
        <v>338</v>
      </c>
      <c r="O42" s="72" t="s">
        <v>338</v>
      </c>
      <c r="P42" s="72" t="s">
        <v>338</v>
      </c>
      <c r="Q42" s="72" t="s">
        <v>338</v>
      </c>
      <c r="R42" s="72" t="s">
        <v>338</v>
      </c>
      <c r="S42" s="72" t="s">
        <v>338</v>
      </c>
      <c r="T42" s="72" t="s">
        <v>338</v>
      </c>
      <c r="U42" s="72" t="s">
        <v>338</v>
      </c>
      <c r="V42" s="72" t="s">
        <v>338</v>
      </c>
      <c r="W42" s="72" t="s">
        <v>338</v>
      </c>
      <c r="X42" s="72" t="s">
        <v>338</v>
      </c>
      <c r="Y42" s="72" t="s">
        <v>338</v>
      </c>
      <c r="Z42" s="72" t="s">
        <v>338</v>
      </c>
    </row>
    <row r="43" spans="1:26" s="132" customFormat="1" ht="31.5">
      <c r="A43" s="107" t="s">
        <v>339</v>
      </c>
      <c r="B43" s="132" t="s">
        <v>340</v>
      </c>
      <c r="C43" s="132" t="s">
        <v>340</v>
      </c>
      <c r="D43" s="132" t="s">
        <v>340</v>
      </c>
      <c r="E43" s="132" t="s">
        <v>340</v>
      </c>
      <c r="F43" s="132" t="s">
        <v>340</v>
      </c>
      <c r="G43" s="132" t="s">
        <v>340</v>
      </c>
      <c r="H43" s="132" t="s">
        <v>341</v>
      </c>
      <c r="I43" s="132" t="s">
        <v>340</v>
      </c>
      <c r="J43" s="132" t="s">
        <v>340</v>
      </c>
      <c r="K43" s="132" t="s">
        <v>340</v>
      </c>
      <c r="L43" s="132" t="s">
        <v>340</v>
      </c>
      <c r="M43" s="132" t="s">
        <v>340</v>
      </c>
      <c r="N43" s="132" t="s">
        <v>340</v>
      </c>
      <c r="O43" s="132" t="s">
        <v>340</v>
      </c>
      <c r="P43" s="132" t="s">
        <v>340</v>
      </c>
      <c r="Q43" s="132" t="s">
        <v>340</v>
      </c>
      <c r="R43" s="132" t="s">
        <v>340</v>
      </c>
      <c r="S43" s="132" t="s">
        <v>340</v>
      </c>
      <c r="T43" s="132" t="s">
        <v>340</v>
      </c>
      <c r="U43" s="132" t="s">
        <v>340</v>
      </c>
      <c r="V43" s="132" t="s">
        <v>340</v>
      </c>
      <c r="W43" s="132" t="s">
        <v>340</v>
      </c>
      <c r="X43" s="132" t="s">
        <v>340</v>
      </c>
      <c r="Y43" s="132" t="s">
        <v>340</v>
      </c>
      <c r="Z43" s="132" t="s">
        <v>340</v>
      </c>
    </row>
    <row r="44" spans="1:26">
      <c r="A44" s="106"/>
    </row>
    <row r="45" spans="1:26">
      <c r="A45" s="106"/>
      <c r="B45" s="104" t="s">
        <v>342</v>
      </c>
    </row>
    <row r="46" spans="1:26">
      <c r="B46" s="104" t="s">
        <v>343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R47"/>
  <sheetViews>
    <sheetView topLeftCell="F1" zoomScaleNormal="100" workbookViewId="0">
      <selection activeCell="N6" sqref="N6:N14"/>
    </sheetView>
  </sheetViews>
  <sheetFormatPr defaultColWidth="9.140625" defaultRowHeight="15.75"/>
  <cols>
    <col min="1" max="1" width="28.28515625" style="162" customWidth="1"/>
    <col min="2" max="2" width="10" style="160" bestFit="1" customWidth="1"/>
    <col min="3" max="3" width="12.5703125" style="160" bestFit="1" customWidth="1"/>
    <col min="4" max="5" width="10.42578125" style="160" bestFit="1" customWidth="1"/>
    <col min="6" max="6" width="10" style="160" bestFit="1" customWidth="1"/>
    <col min="7" max="8" width="10" style="161" bestFit="1" customWidth="1"/>
    <col min="9" max="9" width="11" style="161" bestFit="1" customWidth="1"/>
    <col min="10" max="11" width="10.85546875" style="161" bestFit="1" customWidth="1"/>
    <col min="12" max="12" width="10.28515625" style="161" bestFit="1" customWidth="1"/>
    <col min="13" max="15" width="10" style="161" bestFit="1" customWidth="1"/>
    <col min="16" max="18" width="11.7109375" style="161" bestFit="1" customWidth="1"/>
    <col min="19" max="23" width="10" style="161" bestFit="1" customWidth="1"/>
    <col min="24" max="24" width="11.5703125" style="161" bestFit="1" customWidth="1"/>
    <col min="25" max="25" width="11.5703125" style="160" bestFit="1" customWidth="1"/>
    <col min="26" max="26" width="10" style="160" bestFit="1" customWidth="1"/>
    <col min="27" max="27" width="10" style="75" bestFit="1" customWidth="1"/>
    <col min="28" max="28" width="10" style="160" bestFit="1" customWidth="1"/>
    <col min="29" max="31" width="10" style="75" bestFit="1" customWidth="1"/>
    <col min="32" max="32" width="11" style="75" bestFit="1" customWidth="1"/>
    <col min="33" max="34" width="10" style="75" bestFit="1" customWidth="1"/>
    <col min="35" max="36" width="11" style="75" bestFit="1" customWidth="1"/>
    <col min="37" max="38" width="10" style="75" bestFit="1" customWidth="1"/>
    <col min="39" max="42" width="11.5703125" style="75" bestFit="1" customWidth="1"/>
    <col min="43" max="44" width="11.5703125" style="160" bestFit="1" customWidth="1"/>
    <col min="45" max="48" width="10" style="75" bestFit="1" customWidth="1"/>
    <col min="49" max="49" width="11.5703125" style="160" bestFit="1" customWidth="1"/>
    <col min="50" max="51" width="10" style="160" bestFit="1" customWidth="1"/>
    <col min="52" max="52" width="10.42578125" style="160" bestFit="1" customWidth="1"/>
    <col min="53" max="53" width="11.5703125" style="160" bestFit="1" customWidth="1"/>
    <col min="54" max="54" width="9.28515625" style="160" bestFit="1" customWidth="1"/>
    <col min="55" max="55" width="10.42578125" style="160" bestFit="1" customWidth="1"/>
    <col min="56" max="57" width="11.7109375" style="160" bestFit="1" customWidth="1"/>
    <col min="58" max="62" width="11.5703125" style="160" bestFit="1" customWidth="1"/>
    <col min="63" max="63" width="10.42578125" style="160" bestFit="1" customWidth="1"/>
    <col min="64" max="66" width="11" style="160" bestFit="1" customWidth="1"/>
    <col min="67" max="68" width="9.140625" style="160" bestFit="1" customWidth="1"/>
    <col min="69" max="256" width="9.140625" style="162"/>
    <col min="257" max="257" width="28.28515625" style="162" customWidth="1"/>
    <col min="258" max="258" width="10" style="162" bestFit="1" customWidth="1"/>
    <col min="259" max="259" width="12.5703125" style="162" bestFit="1" customWidth="1"/>
    <col min="260" max="261" width="10.42578125" style="162" bestFit="1" customWidth="1"/>
    <col min="262" max="264" width="10" style="162" bestFit="1" customWidth="1"/>
    <col min="265" max="265" width="11" style="162" bestFit="1" customWidth="1"/>
    <col min="266" max="267" width="10.85546875" style="162" bestFit="1" customWidth="1"/>
    <col min="268" max="268" width="10.28515625" style="162" bestFit="1" customWidth="1"/>
    <col min="269" max="271" width="10" style="162" bestFit="1" customWidth="1"/>
    <col min="272" max="274" width="11.7109375" style="162" bestFit="1" customWidth="1"/>
    <col min="275" max="279" width="10" style="162" bestFit="1" customWidth="1"/>
    <col min="280" max="281" width="11.5703125" style="162" bestFit="1" customWidth="1"/>
    <col min="282" max="287" width="10" style="162" bestFit="1" customWidth="1"/>
    <col min="288" max="288" width="11" style="162" bestFit="1" customWidth="1"/>
    <col min="289" max="290" width="10" style="162" bestFit="1" customWidth="1"/>
    <col min="291" max="292" width="11" style="162" bestFit="1" customWidth="1"/>
    <col min="293" max="294" width="10" style="162" bestFit="1" customWidth="1"/>
    <col min="295" max="300" width="11.5703125" style="162" bestFit="1" customWidth="1"/>
    <col min="301" max="304" width="10" style="162" bestFit="1" customWidth="1"/>
    <col min="305" max="305" width="11.5703125" style="162" bestFit="1" customWidth="1"/>
    <col min="306" max="307" width="10" style="162" bestFit="1" customWidth="1"/>
    <col min="308" max="308" width="10.42578125" style="162" bestFit="1" customWidth="1"/>
    <col min="309" max="309" width="11.5703125" style="162" bestFit="1" customWidth="1"/>
    <col min="310" max="310" width="9.28515625" style="162" bestFit="1" customWidth="1"/>
    <col min="311" max="311" width="10.42578125" style="162" bestFit="1" customWidth="1"/>
    <col min="312" max="313" width="11.7109375" style="162" bestFit="1" customWidth="1"/>
    <col min="314" max="318" width="11.5703125" style="162" bestFit="1" customWidth="1"/>
    <col min="319" max="319" width="10.42578125" style="162" bestFit="1" customWidth="1"/>
    <col min="320" max="322" width="11" style="162" bestFit="1" customWidth="1"/>
    <col min="323" max="324" width="9.140625" style="162" bestFit="1" customWidth="1"/>
    <col min="325" max="512" width="9.140625" style="162"/>
    <col min="513" max="513" width="28.28515625" style="162" customWidth="1"/>
    <col min="514" max="514" width="10" style="162" bestFit="1" customWidth="1"/>
    <col min="515" max="515" width="12.5703125" style="162" bestFit="1" customWidth="1"/>
    <col min="516" max="517" width="10.42578125" style="162" bestFit="1" customWidth="1"/>
    <col min="518" max="520" width="10" style="162" bestFit="1" customWidth="1"/>
    <col min="521" max="521" width="11" style="162" bestFit="1" customWidth="1"/>
    <col min="522" max="523" width="10.85546875" style="162" bestFit="1" customWidth="1"/>
    <col min="524" max="524" width="10.28515625" style="162" bestFit="1" customWidth="1"/>
    <col min="525" max="527" width="10" style="162" bestFit="1" customWidth="1"/>
    <col min="528" max="530" width="11.7109375" style="162" bestFit="1" customWidth="1"/>
    <col min="531" max="535" width="10" style="162" bestFit="1" customWidth="1"/>
    <col min="536" max="537" width="11.5703125" style="162" bestFit="1" customWidth="1"/>
    <col min="538" max="543" width="10" style="162" bestFit="1" customWidth="1"/>
    <col min="544" max="544" width="11" style="162" bestFit="1" customWidth="1"/>
    <col min="545" max="546" width="10" style="162" bestFit="1" customWidth="1"/>
    <col min="547" max="548" width="11" style="162" bestFit="1" customWidth="1"/>
    <col min="549" max="550" width="10" style="162" bestFit="1" customWidth="1"/>
    <col min="551" max="556" width="11.5703125" style="162" bestFit="1" customWidth="1"/>
    <col min="557" max="560" width="10" style="162" bestFit="1" customWidth="1"/>
    <col min="561" max="561" width="11.5703125" style="162" bestFit="1" customWidth="1"/>
    <col min="562" max="563" width="10" style="162" bestFit="1" customWidth="1"/>
    <col min="564" max="564" width="10.42578125" style="162" bestFit="1" customWidth="1"/>
    <col min="565" max="565" width="11.5703125" style="162" bestFit="1" customWidth="1"/>
    <col min="566" max="566" width="9.28515625" style="162" bestFit="1" customWidth="1"/>
    <col min="567" max="567" width="10.42578125" style="162" bestFit="1" customWidth="1"/>
    <col min="568" max="569" width="11.7109375" style="162" bestFit="1" customWidth="1"/>
    <col min="570" max="574" width="11.5703125" style="162" bestFit="1" customWidth="1"/>
    <col min="575" max="575" width="10.42578125" style="162" bestFit="1" customWidth="1"/>
    <col min="576" max="578" width="11" style="162" bestFit="1" customWidth="1"/>
    <col min="579" max="580" width="9.140625" style="162" bestFit="1" customWidth="1"/>
    <col min="581" max="768" width="9.140625" style="162"/>
    <col min="769" max="769" width="28.28515625" style="162" customWidth="1"/>
    <col min="770" max="770" width="10" style="162" bestFit="1" customWidth="1"/>
    <col min="771" max="771" width="12.5703125" style="162" bestFit="1" customWidth="1"/>
    <col min="772" max="773" width="10.42578125" style="162" bestFit="1" customWidth="1"/>
    <col min="774" max="776" width="10" style="162" bestFit="1" customWidth="1"/>
    <col min="777" max="777" width="11" style="162" bestFit="1" customWidth="1"/>
    <col min="778" max="779" width="10.85546875" style="162" bestFit="1" customWidth="1"/>
    <col min="780" max="780" width="10.28515625" style="162" bestFit="1" customWidth="1"/>
    <col min="781" max="783" width="10" style="162" bestFit="1" customWidth="1"/>
    <col min="784" max="786" width="11.7109375" style="162" bestFit="1" customWidth="1"/>
    <col min="787" max="791" width="10" style="162" bestFit="1" customWidth="1"/>
    <col min="792" max="793" width="11.5703125" style="162" bestFit="1" customWidth="1"/>
    <col min="794" max="799" width="10" style="162" bestFit="1" customWidth="1"/>
    <col min="800" max="800" width="11" style="162" bestFit="1" customWidth="1"/>
    <col min="801" max="802" width="10" style="162" bestFit="1" customWidth="1"/>
    <col min="803" max="804" width="11" style="162" bestFit="1" customWidth="1"/>
    <col min="805" max="806" width="10" style="162" bestFit="1" customWidth="1"/>
    <col min="807" max="812" width="11.5703125" style="162" bestFit="1" customWidth="1"/>
    <col min="813" max="816" width="10" style="162" bestFit="1" customWidth="1"/>
    <col min="817" max="817" width="11.5703125" style="162" bestFit="1" customWidth="1"/>
    <col min="818" max="819" width="10" style="162" bestFit="1" customWidth="1"/>
    <col min="820" max="820" width="10.42578125" style="162" bestFit="1" customWidth="1"/>
    <col min="821" max="821" width="11.5703125" style="162" bestFit="1" customWidth="1"/>
    <col min="822" max="822" width="9.28515625" style="162" bestFit="1" customWidth="1"/>
    <col min="823" max="823" width="10.42578125" style="162" bestFit="1" customWidth="1"/>
    <col min="824" max="825" width="11.7109375" style="162" bestFit="1" customWidth="1"/>
    <col min="826" max="830" width="11.5703125" style="162" bestFit="1" customWidth="1"/>
    <col min="831" max="831" width="10.42578125" style="162" bestFit="1" customWidth="1"/>
    <col min="832" max="834" width="11" style="162" bestFit="1" customWidth="1"/>
    <col min="835" max="836" width="9.140625" style="162" bestFit="1" customWidth="1"/>
    <col min="837" max="1024" width="9.140625" style="162"/>
    <col min="1025" max="1025" width="28.28515625" style="162" customWidth="1"/>
    <col min="1026" max="1026" width="10" style="162" bestFit="1" customWidth="1"/>
    <col min="1027" max="1027" width="12.5703125" style="162" bestFit="1" customWidth="1"/>
    <col min="1028" max="1029" width="10.42578125" style="162" bestFit="1" customWidth="1"/>
    <col min="1030" max="1032" width="10" style="162" bestFit="1" customWidth="1"/>
    <col min="1033" max="1033" width="11" style="162" bestFit="1" customWidth="1"/>
    <col min="1034" max="1035" width="10.85546875" style="162" bestFit="1" customWidth="1"/>
    <col min="1036" max="1036" width="10.28515625" style="162" bestFit="1" customWidth="1"/>
    <col min="1037" max="1039" width="10" style="162" bestFit="1" customWidth="1"/>
    <col min="1040" max="1042" width="11.7109375" style="162" bestFit="1" customWidth="1"/>
    <col min="1043" max="1047" width="10" style="162" bestFit="1" customWidth="1"/>
    <col min="1048" max="1049" width="11.5703125" style="162" bestFit="1" customWidth="1"/>
    <col min="1050" max="1055" width="10" style="162" bestFit="1" customWidth="1"/>
    <col min="1056" max="1056" width="11" style="162" bestFit="1" customWidth="1"/>
    <col min="1057" max="1058" width="10" style="162" bestFit="1" customWidth="1"/>
    <col min="1059" max="1060" width="11" style="162" bestFit="1" customWidth="1"/>
    <col min="1061" max="1062" width="10" style="162" bestFit="1" customWidth="1"/>
    <col min="1063" max="1068" width="11.5703125" style="162" bestFit="1" customWidth="1"/>
    <col min="1069" max="1072" width="10" style="162" bestFit="1" customWidth="1"/>
    <col min="1073" max="1073" width="11.5703125" style="162" bestFit="1" customWidth="1"/>
    <col min="1074" max="1075" width="10" style="162" bestFit="1" customWidth="1"/>
    <col min="1076" max="1076" width="10.42578125" style="162" bestFit="1" customWidth="1"/>
    <col min="1077" max="1077" width="11.5703125" style="162" bestFit="1" customWidth="1"/>
    <col min="1078" max="1078" width="9.28515625" style="162" bestFit="1" customWidth="1"/>
    <col min="1079" max="1079" width="10.42578125" style="162" bestFit="1" customWidth="1"/>
    <col min="1080" max="1081" width="11.7109375" style="162" bestFit="1" customWidth="1"/>
    <col min="1082" max="1086" width="11.5703125" style="162" bestFit="1" customWidth="1"/>
    <col min="1087" max="1087" width="10.42578125" style="162" bestFit="1" customWidth="1"/>
    <col min="1088" max="1090" width="11" style="162" bestFit="1" customWidth="1"/>
    <col min="1091" max="1092" width="9.140625" style="162" bestFit="1" customWidth="1"/>
    <col min="1093" max="1280" width="9.140625" style="162"/>
    <col min="1281" max="1281" width="28.28515625" style="162" customWidth="1"/>
    <col min="1282" max="1282" width="10" style="162" bestFit="1" customWidth="1"/>
    <col min="1283" max="1283" width="12.5703125" style="162" bestFit="1" customWidth="1"/>
    <col min="1284" max="1285" width="10.42578125" style="162" bestFit="1" customWidth="1"/>
    <col min="1286" max="1288" width="10" style="162" bestFit="1" customWidth="1"/>
    <col min="1289" max="1289" width="11" style="162" bestFit="1" customWidth="1"/>
    <col min="1290" max="1291" width="10.85546875" style="162" bestFit="1" customWidth="1"/>
    <col min="1292" max="1292" width="10.28515625" style="162" bestFit="1" customWidth="1"/>
    <col min="1293" max="1295" width="10" style="162" bestFit="1" customWidth="1"/>
    <col min="1296" max="1298" width="11.7109375" style="162" bestFit="1" customWidth="1"/>
    <col min="1299" max="1303" width="10" style="162" bestFit="1" customWidth="1"/>
    <col min="1304" max="1305" width="11.5703125" style="162" bestFit="1" customWidth="1"/>
    <col min="1306" max="1311" width="10" style="162" bestFit="1" customWidth="1"/>
    <col min="1312" max="1312" width="11" style="162" bestFit="1" customWidth="1"/>
    <col min="1313" max="1314" width="10" style="162" bestFit="1" customWidth="1"/>
    <col min="1315" max="1316" width="11" style="162" bestFit="1" customWidth="1"/>
    <col min="1317" max="1318" width="10" style="162" bestFit="1" customWidth="1"/>
    <col min="1319" max="1324" width="11.5703125" style="162" bestFit="1" customWidth="1"/>
    <col min="1325" max="1328" width="10" style="162" bestFit="1" customWidth="1"/>
    <col min="1329" max="1329" width="11.5703125" style="162" bestFit="1" customWidth="1"/>
    <col min="1330" max="1331" width="10" style="162" bestFit="1" customWidth="1"/>
    <col min="1332" max="1332" width="10.42578125" style="162" bestFit="1" customWidth="1"/>
    <col min="1333" max="1333" width="11.5703125" style="162" bestFit="1" customWidth="1"/>
    <col min="1334" max="1334" width="9.28515625" style="162" bestFit="1" customWidth="1"/>
    <col min="1335" max="1335" width="10.42578125" style="162" bestFit="1" customWidth="1"/>
    <col min="1336" max="1337" width="11.7109375" style="162" bestFit="1" customWidth="1"/>
    <col min="1338" max="1342" width="11.5703125" style="162" bestFit="1" customWidth="1"/>
    <col min="1343" max="1343" width="10.42578125" style="162" bestFit="1" customWidth="1"/>
    <col min="1344" max="1346" width="11" style="162" bestFit="1" customWidth="1"/>
    <col min="1347" max="1348" width="9.140625" style="162" bestFit="1" customWidth="1"/>
    <col min="1349" max="1536" width="9.140625" style="162"/>
    <col min="1537" max="1537" width="28.28515625" style="162" customWidth="1"/>
    <col min="1538" max="1538" width="10" style="162" bestFit="1" customWidth="1"/>
    <col min="1539" max="1539" width="12.5703125" style="162" bestFit="1" customWidth="1"/>
    <col min="1540" max="1541" width="10.42578125" style="162" bestFit="1" customWidth="1"/>
    <col min="1542" max="1544" width="10" style="162" bestFit="1" customWidth="1"/>
    <col min="1545" max="1545" width="11" style="162" bestFit="1" customWidth="1"/>
    <col min="1546" max="1547" width="10.85546875" style="162" bestFit="1" customWidth="1"/>
    <col min="1548" max="1548" width="10.28515625" style="162" bestFit="1" customWidth="1"/>
    <col min="1549" max="1551" width="10" style="162" bestFit="1" customWidth="1"/>
    <col min="1552" max="1554" width="11.7109375" style="162" bestFit="1" customWidth="1"/>
    <col min="1555" max="1559" width="10" style="162" bestFit="1" customWidth="1"/>
    <col min="1560" max="1561" width="11.5703125" style="162" bestFit="1" customWidth="1"/>
    <col min="1562" max="1567" width="10" style="162" bestFit="1" customWidth="1"/>
    <col min="1568" max="1568" width="11" style="162" bestFit="1" customWidth="1"/>
    <col min="1569" max="1570" width="10" style="162" bestFit="1" customWidth="1"/>
    <col min="1571" max="1572" width="11" style="162" bestFit="1" customWidth="1"/>
    <col min="1573" max="1574" width="10" style="162" bestFit="1" customWidth="1"/>
    <col min="1575" max="1580" width="11.5703125" style="162" bestFit="1" customWidth="1"/>
    <col min="1581" max="1584" width="10" style="162" bestFit="1" customWidth="1"/>
    <col min="1585" max="1585" width="11.5703125" style="162" bestFit="1" customWidth="1"/>
    <col min="1586" max="1587" width="10" style="162" bestFit="1" customWidth="1"/>
    <col min="1588" max="1588" width="10.42578125" style="162" bestFit="1" customWidth="1"/>
    <col min="1589" max="1589" width="11.5703125" style="162" bestFit="1" customWidth="1"/>
    <col min="1590" max="1590" width="9.28515625" style="162" bestFit="1" customWidth="1"/>
    <col min="1591" max="1591" width="10.42578125" style="162" bestFit="1" customWidth="1"/>
    <col min="1592" max="1593" width="11.7109375" style="162" bestFit="1" customWidth="1"/>
    <col min="1594" max="1598" width="11.5703125" style="162" bestFit="1" customWidth="1"/>
    <col min="1599" max="1599" width="10.42578125" style="162" bestFit="1" customWidth="1"/>
    <col min="1600" max="1602" width="11" style="162" bestFit="1" customWidth="1"/>
    <col min="1603" max="1604" width="9.140625" style="162" bestFit="1" customWidth="1"/>
    <col min="1605" max="1792" width="9.140625" style="162"/>
    <col min="1793" max="1793" width="28.28515625" style="162" customWidth="1"/>
    <col min="1794" max="1794" width="10" style="162" bestFit="1" customWidth="1"/>
    <col min="1795" max="1795" width="12.5703125" style="162" bestFit="1" customWidth="1"/>
    <col min="1796" max="1797" width="10.42578125" style="162" bestFit="1" customWidth="1"/>
    <col min="1798" max="1800" width="10" style="162" bestFit="1" customWidth="1"/>
    <col min="1801" max="1801" width="11" style="162" bestFit="1" customWidth="1"/>
    <col min="1802" max="1803" width="10.85546875" style="162" bestFit="1" customWidth="1"/>
    <col min="1804" max="1804" width="10.28515625" style="162" bestFit="1" customWidth="1"/>
    <col min="1805" max="1807" width="10" style="162" bestFit="1" customWidth="1"/>
    <col min="1808" max="1810" width="11.7109375" style="162" bestFit="1" customWidth="1"/>
    <col min="1811" max="1815" width="10" style="162" bestFit="1" customWidth="1"/>
    <col min="1816" max="1817" width="11.5703125" style="162" bestFit="1" customWidth="1"/>
    <col min="1818" max="1823" width="10" style="162" bestFit="1" customWidth="1"/>
    <col min="1824" max="1824" width="11" style="162" bestFit="1" customWidth="1"/>
    <col min="1825" max="1826" width="10" style="162" bestFit="1" customWidth="1"/>
    <col min="1827" max="1828" width="11" style="162" bestFit="1" customWidth="1"/>
    <col min="1829" max="1830" width="10" style="162" bestFit="1" customWidth="1"/>
    <col min="1831" max="1836" width="11.5703125" style="162" bestFit="1" customWidth="1"/>
    <col min="1837" max="1840" width="10" style="162" bestFit="1" customWidth="1"/>
    <col min="1841" max="1841" width="11.5703125" style="162" bestFit="1" customWidth="1"/>
    <col min="1842" max="1843" width="10" style="162" bestFit="1" customWidth="1"/>
    <col min="1844" max="1844" width="10.42578125" style="162" bestFit="1" customWidth="1"/>
    <col min="1845" max="1845" width="11.5703125" style="162" bestFit="1" customWidth="1"/>
    <col min="1846" max="1846" width="9.28515625" style="162" bestFit="1" customWidth="1"/>
    <col min="1847" max="1847" width="10.42578125" style="162" bestFit="1" customWidth="1"/>
    <col min="1848" max="1849" width="11.7109375" style="162" bestFit="1" customWidth="1"/>
    <col min="1850" max="1854" width="11.5703125" style="162" bestFit="1" customWidth="1"/>
    <col min="1855" max="1855" width="10.42578125" style="162" bestFit="1" customWidth="1"/>
    <col min="1856" max="1858" width="11" style="162" bestFit="1" customWidth="1"/>
    <col min="1859" max="1860" width="9.140625" style="162" bestFit="1" customWidth="1"/>
    <col min="1861" max="2048" width="9.140625" style="162"/>
    <col min="2049" max="2049" width="28.28515625" style="162" customWidth="1"/>
    <col min="2050" max="2050" width="10" style="162" bestFit="1" customWidth="1"/>
    <col min="2051" max="2051" width="12.5703125" style="162" bestFit="1" customWidth="1"/>
    <col min="2052" max="2053" width="10.42578125" style="162" bestFit="1" customWidth="1"/>
    <col min="2054" max="2056" width="10" style="162" bestFit="1" customWidth="1"/>
    <col min="2057" max="2057" width="11" style="162" bestFit="1" customWidth="1"/>
    <col min="2058" max="2059" width="10.85546875" style="162" bestFit="1" customWidth="1"/>
    <col min="2060" max="2060" width="10.28515625" style="162" bestFit="1" customWidth="1"/>
    <col min="2061" max="2063" width="10" style="162" bestFit="1" customWidth="1"/>
    <col min="2064" max="2066" width="11.7109375" style="162" bestFit="1" customWidth="1"/>
    <col min="2067" max="2071" width="10" style="162" bestFit="1" customWidth="1"/>
    <col min="2072" max="2073" width="11.5703125" style="162" bestFit="1" customWidth="1"/>
    <col min="2074" max="2079" width="10" style="162" bestFit="1" customWidth="1"/>
    <col min="2080" max="2080" width="11" style="162" bestFit="1" customWidth="1"/>
    <col min="2081" max="2082" width="10" style="162" bestFit="1" customWidth="1"/>
    <col min="2083" max="2084" width="11" style="162" bestFit="1" customWidth="1"/>
    <col min="2085" max="2086" width="10" style="162" bestFit="1" customWidth="1"/>
    <col min="2087" max="2092" width="11.5703125" style="162" bestFit="1" customWidth="1"/>
    <col min="2093" max="2096" width="10" style="162" bestFit="1" customWidth="1"/>
    <col min="2097" max="2097" width="11.5703125" style="162" bestFit="1" customWidth="1"/>
    <col min="2098" max="2099" width="10" style="162" bestFit="1" customWidth="1"/>
    <col min="2100" max="2100" width="10.42578125" style="162" bestFit="1" customWidth="1"/>
    <col min="2101" max="2101" width="11.5703125" style="162" bestFit="1" customWidth="1"/>
    <col min="2102" max="2102" width="9.28515625" style="162" bestFit="1" customWidth="1"/>
    <col min="2103" max="2103" width="10.42578125" style="162" bestFit="1" customWidth="1"/>
    <col min="2104" max="2105" width="11.7109375" style="162" bestFit="1" customWidth="1"/>
    <col min="2106" max="2110" width="11.5703125" style="162" bestFit="1" customWidth="1"/>
    <col min="2111" max="2111" width="10.42578125" style="162" bestFit="1" customWidth="1"/>
    <col min="2112" max="2114" width="11" style="162" bestFit="1" customWidth="1"/>
    <col min="2115" max="2116" width="9.140625" style="162" bestFit="1" customWidth="1"/>
    <col min="2117" max="2304" width="9.140625" style="162"/>
    <col min="2305" max="2305" width="28.28515625" style="162" customWidth="1"/>
    <col min="2306" max="2306" width="10" style="162" bestFit="1" customWidth="1"/>
    <col min="2307" max="2307" width="12.5703125" style="162" bestFit="1" customWidth="1"/>
    <col min="2308" max="2309" width="10.42578125" style="162" bestFit="1" customWidth="1"/>
    <col min="2310" max="2312" width="10" style="162" bestFit="1" customWidth="1"/>
    <col min="2313" max="2313" width="11" style="162" bestFit="1" customWidth="1"/>
    <col min="2314" max="2315" width="10.85546875" style="162" bestFit="1" customWidth="1"/>
    <col min="2316" max="2316" width="10.28515625" style="162" bestFit="1" customWidth="1"/>
    <col min="2317" max="2319" width="10" style="162" bestFit="1" customWidth="1"/>
    <col min="2320" max="2322" width="11.7109375" style="162" bestFit="1" customWidth="1"/>
    <col min="2323" max="2327" width="10" style="162" bestFit="1" customWidth="1"/>
    <col min="2328" max="2329" width="11.5703125" style="162" bestFit="1" customWidth="1"/>
    <col min="2330" max="2335" width="10" style="162" bestFit="1" customWidth="1"/>
    <col min="2336" max="2336" width="11" style="162" bestFit="1" customWidth="1"/>
    <col min="2337" max="2338" width="10" style="162" bestFit="1" customWidth="1"/>
    <col min="2339" max="2340" width="11" style="162" bestFit="1" customWidth="1"/>
    <col min="2341" max="2342" width="10" style="162" bestFit="1" customWidth="1"/>
    <col min="2343" max="2348" width="11.5703125" style="162" bestFit="1" customWidth="1"/>
    <col min="2349" max="2352" width="10" style="162" bestFit="1" customWidth="1"/>
    <col min="2353" max="2353" width="11.5703125" style="162" bestFit="1" customWidth="1"/>
    <col min="2354" max="2355" width="10" style="162" bestFit="1" customWidth="1"/>
    <col min="2356" max="2356" width="10.42578125" style="162" bestFit="1" customWidth="1"/>
    <col min="2357" max="2357" width="11.5703125" style="162" bestFit="1" customWidth="1"/>
    <col min="2358" max="2358" width="9.28515625" style="162" bestFit="1" customWidth="1"/>
    <col min="2359" max="2359" width="10.42578125" style="162" bestFit="1" customWidth="1"/>
    <col min="2360" max="2361" width="11.7109375" style="162" bestFit="1" customWidth="1"/>
    <col min="2362" max="2366" width="11.5703125" style="162" bestFit="1" customWidth="1"/>
    <col min="2367" max="2367" width="10.42578125" style="162" bestFit="1" customWidth="1"/>
    <col min="2368" max="2370" width="11" style="162" bestFit="1" customWidth="1"/>
    <col min="2371" max="2372" width="9.140625" style="162" bestFit="1" customWidth="1"/>
    <col min="2373" max="2560" width="9.140625" style="162"/>
    <col min="2561" max="2561" width="28.28515625" style="162" customWidth="1"/>
    <col min="2562" max="2562" width="10" style="162" bestFit="1" customWidth="1"/>
    <col min="2563" max="2563" width="12.5703125" style="162" bestFit="1" customWidth="1"/>
    <col min="2564" max="2565" width="10.42578125" style="162" bestFit="1" customWidth="1"/>
    <col min="2566" max="2568" width="10" style="162" bestFit="1" customWidth="1"/>
    <col min="2569" max="2569" width="11" style="162" bestFit="1" customWidth="1"/>
    <col min="2570" max="2571" width="10.85546875" style="162" bestFit="1" customWidth="1"/>
    <col min="2572" max="2572" width="10.28515625" style="162" bestFit="1" customWidth="1"/>
    <col min="2573" max="2575" width="10" style="162" bestFit="1" customWidth="1"/>
    <col min="2576" max="2578" width="11.7109375" style="162" bestFit="1" customWidth="1"/>
    <col min="2579" max="2583" width="10" style="162" bestFit="1" customWidth="1"/>
    <col min="2584" max="2585" width="11.5703125" style="162" bestFit="1" customWidth="1"/>
    <col min="2586" max="2591" width="10" style="162" bestFit="1" customWidth="1"/>
    <col min="2592" max="2592" width="11" style="162" bestFit="1" customWidth="1"/>
    <col min="2593" max="2594" width="10" style="162" bestFit="1" customWidth="1"/>
    <col min="2595" max="2596" width="11" style="162" bestFit="1" customWidth="1"/>
    <col min="2597" max="2598" width="10" style="162" bestFit="1" customWidth="1"/>
    <col min="2599" max="2604" width="11.5703125" style="162" bestFit="1" customWidth="1"/>
    <col min="2605" max="2608" width="10" style="162" bestFit="1" customWidth="1"/>
    <col min="2609" max="2609" width="11.5703125" style="162" bestFit="1" customWidth="1"/>
    <col min="2610" max="2611" width="10" style="162" bestFit="1" customWidth="1"/>
    <col min="2612" max="2612" width="10.42578125" style="162" bestFit="1" customWidth="1"/>
    <col min="2613" max="2613" width="11.5703125" style="162" bestFit="1" customWidth="1"/>
    <col min="2614" max="2614" width="9.28515625" style="162" bestFit="1" customWidth="1"/>
    <col min="2615" max="2615" width="10.42578125" style="162" bestFit="1" customWidth="1"/>
    <col min="2616" max="2617" width="11.7109375" style="162" bestFit="1" customWidth="1"/>
    <col min="2618" max="2622" width="11.5703125" style="162" bestFit="1" customWidth="1"/>
    <col min="2623" max="2623" width="10.42578125" style="162" bestFit="1" customWidth="1"/>
    <col min="2624" max="2626" width="11" style="162" bestFit="1" customWidth="1"/>
    <col min="2627" max="2628" width="9.140625" style="162" bestFit="1" customWidth="1"/>
    <col min="2629" max="2816" width="9.140625" style="162"/>
    <col min="2817" max="2817" width="28.28515625" style="162" customWidth="1"/>
    <col min="2818" max="2818" width="10" style="162" bestFit="1" customWidth="1"/>
    <col min="2819" max="2819" width="12.5703125" style="162" bestFit="1" customWidth="1"/>
    <col min="2820" max="2821" width="10.42578125" style="162" bestFit="1" customWidth="1"/>
    <col min="2822" max="2824" width="10" style="162" bestFit="1" customWidth="1"/>
    <col min="2825" max="2825" width="11" style="162" bestFit="1" customWidth="1"/>
    <col min="2826" max="2827" width="10.85546875" style="162" bestFit="1" customWidth="1"/>
    <col min="2828" max="2828" width="10.28515625" style="162" bestFit="1" customWidth="1"/>
    <col min="2829" max="2831" width="10" style="162" bestFit="1" customWidth="1"/>
    <col min="2832" max="2834" width="11.7109375" style="162" bestFit="1" customWidth="1"/>
    <col min="2835" max="2839" width="10" style="162" bestFit="1" customWidth="1"/>
    <col min="2840" max="2841" width="11.5703125" style="162" bestFit="1" customWidth="1"/>
    <col min="2842" max="2847" width="10" style="162" bestFit="1" customWidth="1"/>
    <col min="2848" max="2848" width="11" style="162" bestFit="1" customWidth="1"/>
    <col min="2849" max="2850" width="10" style="162" bestFit="1" customWidth="1"/>
    <col min="2851" max="2852" width="11" style="162" bestFit="1" customWidth="1"/>
    <col min="2853" max="2854" width="10" style="162" bestFit="1" customWidth="1"/>
    <col min="2855" max="2860" width="11.5703125" style="162" bestFit="1" customWidth="1"/>
    <col min="2861" max="2864" width="10" style="162" bestFit="1" customWidth="1"/>
    <col min="2865" max="2865" width="11.5703125" style="162" bestFit="1" customWidth="1"/>
    <col min="2866" max="2867" width="10" style="162" bestFit="1" customWidth="1"/>
    <col min="2868" max="2868" width="10.42578125" style="162" bestFit="1" customWidth="1"/>
    <col min="2869" max="2869" width="11.5703125" style="162" bestFit="1" customWidth="1"/>
    <col min="2870" max="2870" width="9.28515625" style="162" bestFit="1" customWidth="1"/>
    <col min="2871" max="2871" width="10.42578125" style="162" bestFit="1" customWidth="1"/>
    <col min="2872" max="2873" width="11.7109375" style="162" bestFit="1" customWidth="1"/>
    <col min="2874" max="2878" width="11.5703125" style="162" bestFit="1" customWidth="1"/>
    <col min="2879" max="2879" width="10.42578125" style="162" bestFit="1" customWidth="1"/>
    <col min="2880" max="2882" width="11" style="162" bestFit="1" customWidth="1"/>
    <col min="2883" max="2884" width="9.140625" style="162" bestFit="1" customWidth="1"/>
    <col min="2885" max="3072" width="9.140625" style="162"/>
    <col min="3073" max="3073" width="28.28515625" style="162" customWidth="1"/>
    <col min="3074" max="3074" width="10" style="162" bestFit="1" customWidth="1"/>
    <col min="3075" max="3075" width="12.5703125" style="162" bestFit="1" customWidth="1"/>
    <col min="3076" max="3077" width="10.42578125" style="162" bestFit="1" customWidth="1"/>
    <col min="3078" max="3080" width="10" style="162" bestFit="1" customWidth="1"/>
    <col min="3081" max="3081" width="11" style="162" bestFit="1" customWidth="1"/>
    <col min="3082" max="3083" width="10.85546875" style="162" bestFit="1" customWidth="1"/>
    <col min="3084" max="3084" width="10.28515625" style="162" bestFit="1" customWidth="1"/>
    <col min="3085" max="3087" width="10" style="162" bestFit="1" customWidth="1"/>
    <col min="3088" max="3090" width="11.7109375" style="162" bestFit="1" customWidth="1"/>
    <col min="3091" max="3095" width="10" style="162" bestFit="1" customWidth="1"/>
    <col min="3096" max="3097" width="11.5703125" style="162" bestFit="1" customWidth="1"/>
    <col min="3098" max="3103" width="10" style="162" bestFit="1" customWidth="1"/>
    <col min="3104" max="3104" width="11" style="162" bestFit="1" customWidth="1"/>
    <col min="3105" max="3106" width="10" style="162" bestFit="1" customWidth="1"/>
    <col min="3107" max="3108" width="11" style="162" bestFit="1" customWidth="1"/>
    <col min="3109" max="3110" width="10" style="162" bestFit="1" customWidth="1"/>
    <col min="3111" max="3116" width="11.5703125" style="162" bestFit="1" customWidth="1"/>
    <col min="3117" max="3120" width="10" style="162" bestFit="1" customWidth="1"/>
    <col min="3121" max="3121" width="11.5703125" style="162" bestFit="1" customWidth="1"/>
    <col min="3122" max="3123" width="10" style="162" bestFit="1" customWidth="1"/>
    <col min="3124" max="3124" width="10.42578125" style="162" bestFit="1" customWidth="1"/>
    <col min="3125" max="3125" width="11.5703125" style="162" bestFit="1" customWidth="1"/>
    <col min="3126" max="3126" width="9.28515625" style="162" bestFit="1" customWidth="1"/>
    <col min="3127" max="3127" width="10.42578125" style="162" bestFit="1" customWidth="1"/>
    <col min="3128" max="3129" width="11.7109375" style="162" bestFit="1" customWidth="1"/>
    <col min="3130" max="3134" width="11.5703125" style="162" bestFit="1" customWidth="1"/>
    <col min="3135" max="3135" width="10.42578125" style="162" bestFit="1" customWidth="1"/>
    <col min="3136" max="3138" width="11" style="162" bestFit="1" customWidth="1"/>
    <col min="3139" max="3140" width="9.140625" style="162" bestFit="1" customWidth="1"/>
    <col min="3141" max="3328" width="9.140625" style="162"/>
    <col min="3329" max="3329" width="28.28515625" style="162" customWidth="1"/>
    <col min="3330" max="3330" width="10" style="162" bestFit="1" customWidth="1"/>
    <col min="3331" max="3331" width="12.5703125" style="162" bestFit="1" customWidth="1"/>
    <col min="3332" max="3333" width="10.42578125" style="162" bestFit="1" customWidth="1"/>
    <col min="3334" max="3336" width="10" style="162" bestFit="1" customWidth="1"/>
    <col min="3337" max="3337" width="11" style="162" bestFit="1" customWidth="1"/>
    <col min="3338" max="3339" width="10.85546875" style="162" bestFit="1" customWidth="1"/>
    <col min="3340" max="3340" width="10.28515625" style="162" bestFit="1" customWidth="1"/>
    <col min="3341" max="3343" width="10" style="162" bestFit="1" customWidth="1"/>
    <col min="3344" max="3346" width="11.7109375" style="162" bestFit="1" customWidth="1"/>
    <col min="3347" max="3351" width="10" style="162" bestFit="1" customWidth="1"/>
    <col min="3352" max="3353" width="11.5703125" style="162" bestFit="1" customWidth="1"/>
    <col min="3354" max="3359" width="10" style="162" bestFit="1" customWidth="1"/>
    <col min="3360" max="3360" width="11" style="162" bestFit="1" customWidth="1"/>
    <col min="3361" max="3362" width="10" style="162" bestFit="1" customWidth="1"/>
    <col min="3363" max="3364" width="11" style="162" bestFit="1" customWidth="1"/>
    <col min="3365" max="3366" width="10" style="162" bestFit="1" customWidth="1"/>
    <col min="3367" max="3372" width="11.5703125" style="162" bestFit="1" customWidth="1"/>
    <col min="3373" max="3376" width="10" style="162" bestFit="1" customWidth="1"/>
    <col min="3377" max="3377" width="11.5703125" style="162" bestFit="1" customWidth="1"/>
    <col min="3378" max="3379" width="10" style="162" bestFit="1" customWidth="1"/>
    <col min="3380" max="3380" width="10.42578125" style="162" bestFit="1" customWidth="1"/>
    <col min="3381" max="3381" width="11.5703125" style="162" bestFit="1" customWidth="1"/>
    <col min="3382" max="3382" width="9.28515625" style="162" bestFit="1" customWidth="1"/>
    <col min="3383" max="3383" width="10.42578125" style="162" bestFit="1" customWidth="1"/>
    <col min="3384" max="3385" width="11.7109375" style="162" bestFit="1" customWidth="1"/>
    <col min="3386" max="3390" width="11.5703125" style="162" bestFit="1" customWidth="1"/>
    <col min="3391" max="3391" width="10.42578125" style="162" bestFit="1" customWidth="1"/>
    <col min="3392" max="3394" width="11" style="162" bestFit="1" customWidth="1"/>
    <col min="3395" max="3396" width="9.140625" style="162" bestFit="1" customWidth="1"/>
    <col min="3397" max="3584" width="9.140625" style="162"/>
    <col min="3585" max="3585" width="28.28515625" style="162" customWidth="1"/>
    <col min="3586" max="3586" width="10" style="162" bestFit="1" customWidth="1"/>
    <col min="3587" max="3587" width="12.5703125" style="162" bestFit="1" customWidth="1"/>
    <col min="3588" max="3589" width="10.42578125" style="162" bestFit="1" customWidth="1"/>
    <col min="3590" max="3592" width="10" style="162" bestFit="1" customWidth="1"/>
    <col min="3593" max="3593" width="11" style="162" bestFit="1" customWidth="1"/>
    <col min="3594" max="3595" width="10.85546875" style="162" bestFit="1" customWidth="1"/>
    <col min="3596" max="3596" width="10.28515625" style="162" bestFit="1" customWidth="1"/>
    <col min="3597" max="3599" width="10" style="162" bestFit="1" customWidth="1"/>
    <col min="3600" max="3602" width="11.7109375" style="162" bestFit="1" customWidth="1"/>
    <col min="3603" max="3607" width="10" style="162" bestFit="1" customWidth="1"/>
    <col min="3608" max="3609" width="11.5703125" style="162" bestFit="1" customWidth="1"/>
    <col min="3610" max="3615" width="10" style="162" bestFit="1" customWidth="1"/>
    <col min="3616" max="3616" width="11" style="162" bestFit="1" customWidth="1"/>
    <col min="3617" max="3618" width="10" style="162" bestFit="1" customWidth="1"/>
    <col min="3619" max="3620" width="11" style="162" bestFit="1" customWidth="1"/>
    <col min="3621" max="3622" width="10" style="162" bestFit="1" customWidth="1"/>
    <col min="3623" max="3628" width="11.5703125" style="162" bestFit="1" customWidth="1"/>
    <col min="3629" max="3632" width="10" style="162" bestFit="1" customWidth="1"/>
    <col min="3633" max="3633" width="11.5703125" style="162" bestFit="1" customWidth="1"/>
    <col min="3634" max="3635" width="10" style="162" bestFit="1" customWidth="1"/>
    <col min="3636" max="3636" width="10.42578125" style="162" bestFit="1" customWidth="1"/>
    <col min="3637" max="3637" width="11.5703125" style="162" bestFit="1" customWidth="1"/>
    <col min="3638" max="3638" width="9.28515625" style="162" bestFit="1" customWidth="1"/>
    <col min="3639" max="3639" width="10.42578125" style="162" bestFit="1" customWidth="1"/>
    <col min="3640" max="3641" width="11.7109375" style="162" bestFit="1" customWidth="1"/>
    <col min="3642" max="3646" width="11.5703125" style="162" bestFit="1" customWidth="1"/>
    <col min="3647" max="3647" width="10.42578125" style="162" bestFit="1" customWidth="1"/>
    <col min="3648" max="3650" width="11" style="162" bestFit="1" customWidth="1"/>
    <col min="3651" max="3652" width="9.140625" style="162" bestFit="1" customWidth="1"/>
    <col min="3653" max="3840" width="9.140625" style="162"/>
    <col min="3841" max="3841" width="28.28515625" style="162" customWidth="1"/>
    <col min="3842" max="3842" width="10" style="162" bestFit="1" customWidth="1"/>
    <col min="3843" max="3843" width="12.5703125" style="162" bestFit="1" customWidth="1"/>
    <col min="3844" max="3845" width="10.42578125" style="162" bestFit="1" customWidth="1"/>
    <col min="3846" max="3848" width="10" style="162" bestFit="1" customWidth="1"/>
    <col min="3849" max="3849" width="11" style="162" bestFit="1" customWidth="1"/>
    <col min="3850" max="3851" width="10.85546875" style="162" bestFit="1" customWidth="1"/>
    <col min="3852" max="3852" width="10.28515625" style="162" bestFit="1" customWidth="1"/>
    <col min="3853" max="3855" width="10" style="162" bestFit="1" customWidth="1"/>
    <col min="3856" max="3858" width="11.7109375" style="162" bestFit="1" customWidth="1"/>
    <col min="3859" max="3863" width="10" style="162" bestFit="1" customWidth="1"/>
    <col min="3864" max="3865" width="11.5703125" style="162" bestFit="1" customWidth="1"/>
    <col min="3866" max="3871" width="10" style="162" bestFit="1" customWidth="1"/>
    <col min="3872" max="3872" width="11" style="162" bestFit="1" customWidth="1"/>
    <col min="3873" max="3874" width="10" style="162" bestFit="1" customWidth="1"/>
    <col min="3875" max="3876" width="11" style="162" bestFit="1" customWidth="1"/>
    <col min="3877" max="3878" width="10" style="162" bestFit="1" customWidth="1"/>
    <col min="3879" max="3884" width="11.5703125" style="162" bestFit="1" customWidth="1"/>
    <col min="3885" max="3888" width="10" style="162" bestFit="1" customWidth="1"/>
    <col min="3889" max="3889" width="11.5703125" style="162" bestFit="1" customWidth="1"/>
    <col min="3890" max="3891" width="10" style="162" bestFit="1" customWidth="1"/>
    <col min="3892" max="3892" width="10.42578125" style="162" bestFit="1" customWidth="1"/>
    <col min="3893" max="3893" width="11.5703125" style="162" bestFit="1" customWidth="1"/>
    <col min="3894" max="3894" width="9.28515625" style="162" bestFit="1" customWidth="1"/>
    <col min="3895" max="3895" width="10.42578125" style="162" bestFit="1" customWidth="1"/>
    <col min="3896" max="3897" width="11.7109375" style="162" bestFit="1" customWidth="1"/>
    <col min="3898" max="3902" width="11.5703125" style="162" bestFit="1" customWidth="1"/>
    <col min="3903" max="3903" width="10.42578125" style="162" bestFit="1" customWidth="1"/>
    <col min="3904" max="3906" width="11" style="162" bestFit="1" customWidth="1"/>
    <col min="3907" max="3908" width="9.140625" style="162" bestFit="1" customWidth="1"/>
    <col min="3909" max="4096" width="9.140625" style="162"/>
    <col min="4097" max="4097" width="28.28515625" style="162" customWidth="1"/>
    <col min="4098" max="4098" width="10" style="162" bestFit="1" customWidth="1"/>
    <col min="4099" max="4099" width="12.5703125" style="162" bestFit="1" customWidth="1"/>
    <col min="4100" max="4101" width="10.42578125" style="162" bestFit="1" customWidth="1"/>
    <col min="4102" max="4104" width="10" style="162" bestFit="1" customWidth="1"/>
    <col min="4105" max="4105" width="11" style="162" bestFit="1" customWidth="1"/>
    <col min="4106" max="4107" width="10.85546875" style="162" bestFit="1" customWidth="1"/>
    <col min="4108" max="4108" width="10.28515625" style="162" bestFit="1" customWidth="1"/>
    <col min="4109" max="4111" width="10" style="162" bestFit="1" customWidth="1"/>
    <col min="4112" max="4114" width="11.7109375" style="162" bestFit="1" customWidth="1"/>
    <col min="4115" max="4119" width="10" style="162" bestFit="1" customWidth="1"/>
    <col min="4120" max="4121" width="11.5703125" style="162" bestFit="1" customWidth="1"/>
    <col min="4122" max="4127" width="10" style="162" bestFit="1" customWidth="1"/>
    <col min="4128" max="4128" width="11" style="162" bestFit="1" customWidth="1"/>
    <col min="4129" max="4130" width="10" style="162" bestFit="1" customWidth="1"/>
    <col min="4131" max="4132" width="11" style="162" bestFit="1" customWidth="1"/>
    <col min="4133" max="4134" width="10" style="162" bestFit="1" customWidth="1"/>
    <col min="4135" max="4140" width="11.5703125" style="162" bestFit="1" customWidth="1"/>
    <col min="4141" max="4144" width="10" style="162" bestFit="1" customWidth="1"/>
    <col min="4145" max="4145" width="11.5703125" style="162" bestFit="1" customWidth="1"/>
    <col min="4146" max="4147" width="10" style="162" bestFit="1" customWidth="1"/>
    <col min="4148" max="4148" width="10.42578125" style="162" bestFit="1" customWidth="1"/>
    <col min="4149" max="4149" width="11.5703125" style="162" bestFit="1" customWidth="1"/>
    <col min="4150" max="4150" width="9.28515625" style="162" bestFit="1" customWidth="1"/>
    <col min="4151" max="4151" width="10.42578125" style="162" bestFit="1" customWidth="1"/>
    <col min="4152" max="4153" width="11.7109375" style="162" bestFit="1" customWidth="1"/>
    <col min="4154" max="4158" width="11.5703125" style="162" bestFit="1" customWidth="1"/>
    <col min="4159" max="4159" width="10.42578125" style="162" bestFit="1" customWidth="1"/>
    <col min="4160" max="4162" width="11" style="162" bestFit="1" customWidth="1"/>
    <col min="4163" max="4164" width="9.140625" style="162" bestFit="1" customWidth="1"/>
    <col min="4165" max="4352" width="9.140625" style="162"/>
    <col min="4353" max="4353" width="28.28515625" style="162" customWidth="1"/>
    <col min="4354" max="4354" width="10" style="162" bestFit="1" customWidth="1"/>
    <col min="4355" max="4355" width="12.5703125" style="162" bestFit="1" customWidth="1"/>
    <col min="4356" max="4357" width="10.42578125" style="162" bestFit="1" customWidth="1"/>
    <col min="4358" max="4360" width="10" style="162" bestFit="1" customWidth="1"/>
    <col min="4361" max="4361" width="11" style="162" bestFit="1" customWidth="1"/>
    <col min="4362" max="4363" width="10.85546875" style="162" bestFit="1" customWidth="1"/>
    <col min="4364" max="4364" width="10.28515625" style="162" bestFit="1" customWidth="1"/>
    <col min="4365" max="4367" width="10" style="162" bestFit="1" customWidth="1"/>
    <col min="4368" max="4370" width="11.7109375" style="162" bestFit="1" customWidth="1"/>
    <col min="4371" max="4375" width="10" style="162" bestFit="1" customWidth="1"/>
    <col min="4376" max="4377" width="11.5703125" style="162" bestFit="1" customWidth="1"/>
    <col min="4378" max="4383" width="10" style="162" bestFit="1" customWidth="1"/>
    <col min="4384" max="4384" width="11" style="162" bestFit="1" customWidth="1"/>
    <col min="4385" max="4386" width="10" style="162" bestFit="1" customWidth="1"/>
    <col min="4387" max="4388" width="11" style="162" bestFit="1" customWidth="1"/>
    <col min="4389" max="4390" width="10" style="162" bestFit="1" customWidth="1"/>
    <col min="4391" max="4396" width="11.5703125" style="162" bestFit="1" customWidth="1"/>
    <col min="4397" max="4400" width="10" style="162" bestFit="1" customWidth="1"/>
    <col min="4401" max="4401" width="11.5703125" style="162" bestFit="1" customWidth="1"/>
    <col min="4402" max="4403" width="10" style="162" bestFit="1" customWidth="1"/>
    <col min="4404" max="4404" width="10.42578125" style="162" bestFit="1" customWidth="1"/>
    <col min="4405" max="4405" width="11.5703125" style="162" bestFit="1" customWidth="1"/>
    <col min="4406" max="4406" width="9.28515625" style="162" bestFit="1" customWidth="1"/>
    <col min="4407" max="4407" width="10.42578125" style="162" bestFit="1" customWidth="1"/>
    <col min="4408" max="4409" width="11.7109375" style="162" bestFit="1" customWidth="1"/>
    <col min="4410" max="4414" width="11.5703125" style="162" bestFit="1" customWidth="1"/>
    <col min="4415" max="4415" width="10.42578125" style="162" bestFit="1" customWidth="1"/>
    <col min="4416" max="4418" width="11" style="162" bestFit="1" customWidth="1"/>
    <col min="4419" max="4420" width="9.140625" style="162" bestFit="1" customWidth="1"/>
    <col min="4421" max="4608" width="9.140625" style="162"/>
    <col min="4609" max="4609" width="28.28515625" style="162" customWidth="1"/>
    <col min="4610" max="4610" width="10" style="162" bestFit="1" customWidth="1"/>
    <col min="4611" max="4611" width="12.5703125" style="162" bestFit="1" customWidth="1"/>
    <col min="4612" max="4613" width="10.42578125" style="162" bestFit="1" customWidth="1"/>
    <col min="4614" max="4616" width="10" style="162" bestFit="1" customWidth="1"/>
    <col min="4617" max="4617" width="11" style="162" bestFit="1" customWidth="1"/>
    <col min="4618" max="4619" width="10.85546875" style="162" bestFit="1" customWidth="1"/>
    <col min="4620" max="4620" width="10.28515625" style="162" bestFit="1" customWidth="1"/>
    <col min="4621" max="4623" width="10" style="162" bestFit="1" customWidth="1"/>
    <col min="4624" max="4626" width="11.7109375" style="162" bestFit="1" customWidth="1"/>
    <col min="4627" max="4631" width="10" style="162" bestFit="1" customWidth="1"/>
    <col min="4632" max="4633" width="11.5703125" style="162" bestFit="1" customWidth="1"/>
    <col min="4634" max="4639" width="10" style="162" bestFit="1" customWidth="1"/>
    <col min="4640" max="4640" width="11" style="162" bestFit="1" customWidth="1"/>
    <col min="4641" max="4642" width="10" style="162" bestFit="1" customWidth="1"/>
    <col min="4643" max="4644" width="11" style="162" bestFit="1" customWidth="1"/>
    <col min="4645" max="4646" width="10" style="162" bestFit="1" customWidth="1"/>
    <col min="4647" max="4652" width="11.5703125" style="162" bestFit="1" customWidth="1"/>
    <col min="4653" max="4656" width="10" style="162" bestFit="1" customWidth="1"/>
    <col min="4657" max="4657" width="11.5703125" style="162" bestFit="1" customWidth="1"/>
    <col min="4658" max="4659" width="10" style="162" bestFit="1" customWidth="1"/>
    <col min="4660" max="4660" width="10.42578125" style="162" bestFit="1" customWidth="1"/>
    <col min="4661" max="4661" width="11.5703125" style="162" bestFit="1" customWidth="1"/>
    <col min="4662" max="4662" width="9.28515625" style="162" bestFit="1" customWidth="1"/>
    <col min="4663" max="4663" width="10.42578125" style="162" bestFit="1" customWidth="1"/>
    <col min="4664" max="4665" width="11.7109375" style="162" bestFit="1" customWidth="1"/>
    <col min="4666" max="4670" width="11.5703125" style="162" bestFit="1" customWidth="1"/>
    <col min="4671" max="4671" width="10.42578125" style="162" bestFit="1" customWidth="1"/>
    <col min="4672" max="4674" width="11" style="162" bestFit="1" customWidth="1"/>
    <col min="4675" max="4676" width="9.140625" style="162" bestFit="1" customWidth="1"/>
    <col min="4677" max="4864" width="9.140625" style="162"/>
    <col min="4865" max="4865" width="28.28515625" style="162" customWidth="1"/>
    <col min="4866" max="4866" width="10" style="162" bestFit="1" customWidth="1"/>
    <col min="4867" max="4867" width="12.5703125" style="162" bestFit="1" customWidth="1"/>
    <col min="4868" max="4869" width="10.42578125" style="162" bestFit="1" customWidth="1"/>
    <col min="4870" max="4872" width="10" style="162" bestFit="1" customWidth="1"/>
    <col min="4873" max="4873" width="11" style="162" bestFit="1" customWidth="1"/>
    <col min="4874" max="4875" width="10.85546875" style="162" bestFit="1" customWidth="1"/>
    <col min="4876" max="4876" width="10.28515625" style="162" bestFit="1" customWidth="1"/>
    <col min="4877" max="4879" width="10" style="162" bestFit="1" customWidth="1"/>
    <col min="4880" max="4882" width="11.7109375" style="162" bestFit="1" customWidth="1"/>
    <col min="4883" max="4887" width="10" style="162" bestFit="1" customWidth="1"/>
    <col min="4888" max="4889" width="11.5703125" style="162" bestFit="1" customWidth="1"/>
    <col min="4890" max="4895" width="10" style="162" bestFit="1" customWidth="1"/>
    <col min="4896" max="4896" width="11" style="162" bestFit="1" customWidth="1"/>
    <col min="4897" max="4898" width="10" style="162" bestFit="1" customWidth="1"/>
    <col min="4899" max="4900" width="11" style="162" bestFit="1" customWidth="1"/>
    <col min="4901" max="4902" width="10" style="162" bestFit="1" customWidth="1"/>
    <col min="4903" max="4908" width="11.5703125" style="162" bestFit="1" customWidth="1"/>
    <col min="4909" max="4912" width="10" style="162" bestFit="1" customWidth="1"/>
    <col min="4913" max="4913" width="11.5703125" style="162" bestFit="1" customWidth="1"/>
    <col min="4914" max="4915" width="10" style="162" bestFit="1" customWidth="1"/>
    <col min="4916" max="4916" width="10.42578125" style="162" bestFit="1" customWidth="1"/>
    <col min="4917" max="4917" width="11.5703125" style="162" bestFit="1" customWidth="1"/>
    <col min="4918" max="4918" width="9.28515625" style="162" bestFit="1" customWidth="1"/>
    <col min="4919" max="4919" width="10.42578125" style="162" bestFit="1" customWidth="1"/>
    <col min="4920" max="4921" width="11.7109375" style="162" bestFit="1" customWidth="1"/>
    <col min="4922" max="4926" width="11.5703125" style="162" bestFit="1" customWidth="1"/>
    <col min="4927" max="4927" width="10.42578125" style="162" bestFit="1" customWidth="1"/>
    <col min="4928" max="4930" width="11" style="162" bestFit="1" customWidth="1"/>
    <col min="4931" max="4932" width="9.140625" style="162" bestFit="1" customWidth="1"/>
    <col min="4933" max="5120" width="9.140625" style="162"/>
    <col min="5121" max="5121" width="28.28515625" style="162" customWidth="1"/>
    <col min="5122" max="5122" width="10" style="162" bestFit="1" customWidth="1"/>
    <col min="5123" max="5123" width="12.5703125" style="162" bestFit="1" customWidth="1"/>
    <col min="5124" max="5125" width="10.42578125" style="162" bestFit="1" customWidth="1"/>
    <col min="5126" max="5128" width="10" style="162" bestFit="1" customWidth="1"/>
    <col min="5129" max="5129" width="11" style="162" bestFit="1" customWidth="1"/>
    <col min="5130" max="5131" width="10.85546875" style="162" bestFit="1" customWidth="1"/>
    <col min="5132" max="5132" width="10.28515625" style="162" bestFit="1" customWidth="1"/>
    <col min="5133" max="5135" width="10" style="162" bestFit="1" customWidth="1"/>
    <col min="5136" max="5138" width="11.7109375" style="162" bestFit="1" customWidth="1"/>
    <col min="5139" max="5143" width="10" style="162" bestFit="1" customWidth="1"/>
    <col min="5144" max="5145" width="11.5703125" style="162" bestFit="1" customWidth="1"/>
    <col min="5146" max="5151" width="10" style="162" bestFit="1" customWidth="1"/>
    <col min="5152" max="5152" width="11" style="162" bestFit="1" customWidth="1"/>
    <col min="5153" max="5154" width="10" style="162" bestFit="1" customWidth="1"/>
    <col min="5155" max="5156" width="11" style="162" bestFit="1" customWidth="1"/>
    <col min="5157" max="5158" width="10" style="162" bestFit="1" customWidth="1"/>
    <col min="5159" max="5164" width="11.5703125" style="162" bestFit="1" customWidth="1"/>
    <col min="5165" max="5168" width="10" style="162" bestFit="1" customWidth="1"/>
    <col min="5169" max="5169" width="11.5703125" style="162" bestFit="1" customWidth="1"/>
    <col min="5170" max="5171" width="10" style="162" bestFit="1" customWidth="1"/>
    <col min="5172" max="5172" width="10.42578125" style="162" bestFit="1" customWidth="1"/>
    <col min="5173" max="5173" width="11.5703125" style="162" bestFit="1" customWidth="1"/>
    <col min="5174" max="5174" width="9.28515625" style="162" bestFit="1" customWidth="1"/>
    <col min="5175" max="5175" width="10.42578125" style="162" bestFit="1" customWidth="1"/>
    <col min="5176" max="5177" width="11.7109375" style="162" bestFit="1" customWidth="1"/>
    <col min="5178" max="5182" width="11.5703125" style="162" bestFit="1" customWidth="1"/>
    <col min="5183" max="5183" width="10.42578125" style="162" bestFit="1" customWidth="1"/>
    <col min="5184" max="5186" width="11" style="162" bestFit="1" customWidth="1"/>
    <col min="5187" max="5188" width="9.140625" style="162" bestFit="1" customWidth="1"/>
    <col min="5189" max="5376" width="9.140625" style="162"/>
    <col min="5377" max="5377" width="28.28515625" style="162" customWidth="1"/>
    <col min="5378" max="5378" width="10" style="162" bestFit="1" customWidth="1"/>
    <col min="5379" max="5379" width="12.5703125" style="162" bestFit="1" customWidth="1"/>
    <col min="5380" max="5381" width="10.42578125" style="162" bestFit="1" customWidth="1"/>
    <col min="5382" max="5384" width="10" style="162" bestFit="1" customWidth="1"/>
    <col min="5385" max="5385" width="11" style="162" bestFit="1" customWidth="1"/>
    <col min="5386" max="5387" width="10.85546875" style="162" bestFit="1" customWidth="1"/>
    <col min="5388" max="5388" width="10.28515625" style="162" bestFit="1" customWidth="1"/>
    <col min="5389" max="5391" width="10" style="162" bestFit="1" customWidth="1"/>
    <col min="5392" max="5394" width="11.7109375" style="162" bestFit="1" customWidth="1"/>
    <col min="5395" max="5399" width="10" style="162" bestFit="1" customWidth="1"/>
    <col min="5400" max="5401" width="11.5703125" style="162" bestFit="1" customWidth="1"/>
    <col min="5402" max="5407" width="10" style="162" bestFit="1" customWidth="1"/>
    <col min="5408" max="5408" width="11" style="162" bestFit="1" customWidth="1"/>
    <col min="5409" max="5410" width="10" style="162" bestFit="1" customWidth="1"/>
    <col min="5411" max="5412" width="11" style="162" bestFit="1" customWidth="1"/>
    <col min="5413" max="5414" width="10" style="162" bestFit="1" customWidth="1"/>
    <col min="5415" max="5420" width="11.5703125" style="162" bestFit="1" customWidth="1"/>
    <col min="5421" max="5424" width="10" style="162" bestFit="1" customWidth="1"/>
    <col min="5425" max="5425" width="11.5703125" style="162" bestFit="1" customWidth="1"/>
    <col min="5426" max="5427" width="10" style="162" bestFit="1" customWidth="1"/>
    <col min="5428" max="5428" width="10.42578125" style="162" bestFit="1" customWidth="1"/>
    <col min="5429" max="5429" width="11.5703125" style="162" bestFit="1" customWidth="1"/>
    <col min="5430" max="5430" width="9.28515625" style="162" bestFit="1" customWidth="1"/>
    <col min="5431" max="5431" width="10.42578125" style="162" bestFit="1" customWidth="1"/>
    <col min="5432" max="5433" width="11.7109375" style="162" bestFit="1" customWidth="1"/>
    <col min="5434" max="5438" width="11.5703125" style="162" bestFit="1" customWidth="1"/>
    <col min="5439" max="5439" width="10.42578125" style="162" bestFit="1" customWidth="1"/>
    <col min="5440" max="5442" width="11" style="162" bestFit="1" customWidth="1"/>
    <col min="5443" max="5444" width="9.140625" style="162" bestFit="1" customWidth="1"/>
    <col min="5445" max="5632" width="9.140625" style="162"/>
    <col min="5633" max="5633" width="28.28515625" style="162" customWidth="1"/>
    <col min="5634" max="5634" width="10" style="162" bestFit="1" customWidth="1"/>
    <col min="5635" max="5635" width="12.5703125" style="162" bestFit="1" customWidth="1"/>
    <col min="5636" max="5637" width="10.42578125" style="162" bestFit="1" customWidth="1"/>
    <col min="5638" max="5640" width="10" style="162" bestFit="1" customWidth="1"/>
    <col min="5641" max="5641" width="11" style="162" bestFit="1" customWidth="1"/>
    <col min="5642" max="5643" width="10.85546875" style="162" bestFit="1" customWidth="1"/>
    <col min="5644" max="5644" width="10.28515625" style="162" bestFit="1" customWidth="1"/>
    <col min="5645" max="5647" width="10" style="162" bestFit="1" customWidth="1"/>
    <col min="5648" max="5650" width="11.7109375" style="162" bestFit="1" customWidth="1"/>
    <col min="5651" max="5655" width="10" style="162" bestFit="1" customWidth="1"/>
    <col min="5656" max="5657" width="11.5703125" style="162" bestFit="1" customWidth="1"/>
    <col min="5658" max="5663" width="10" style="162" bestFit="1" customWidth="1"/>
    <col min="5664" max="5664" width="11" style="162" bestFit="1" customWidth="1"/>
    <col min="5665" max="5666" width="10" style="162" bestFit="1" customWidth="1"/>
    <col min="5667" max="5668" width="11" style="162" bestFit="1" customWidth="1"/>
    <col min="5669" max="5670" width="10" style="162" bestFit="1" customWidth="1"/>
    <col min="5671" max="5676" width="11.5703125" style="162" bestFit="1" customWidth="1"/>
    <col min="5677" max="5680" width="10" style="162" bestFit="1" customWidth="1"/>
    <col min="5681" max="5681" width="11.5703125" style="162" bestFit="1" customWidth="1"/>
    <col min="5682" max="5683" width="10" style="162" bestFit="1" customWidth="1"/>
    <col min="5684" max="5684" width="10.42578125" style="162" bestFit="1" customWidth="1"/>
    <col min="5685" max="5685" width="11.5703125" style="162" bestFit="1" customWidth="1"/>
    <col min="5686" max="5686" width="9.28515625" style="162" bestFit="1" customWidth="1"/>
    <col min="5687" max="5687" width="10.42578125" style="162" bestFit="1" customWidth="1"/>
    <col min="5688" max="5689" width="11.7109375" style="162" bestFit="1" customWidth="1"/>
    <col min="5690" max="5694" width="11.5703125" style="162" bestFit="1" customWidth="1"/>
    <col min="5695" max="5695" width="10.42578125" style="162" bestFit="1" customWidth="1"/>
    <col min="5696" max="5698" width="11" style="162" bestFit="1" customWidth="1"/>
    <col min="5699" max="5700" width="9.140625" style="162" bestFit="1" customWidth="1"/>
    <col min="5701" max="5888" width="9.140625" style="162"/>
    <col min="5889" max="5889" width="28.28515625" style="162" customWidth="1"/>
    <col min="5890" max="5890" width="10" style="162" bestFit="1" customWidth="1"/>
    <col min="5891" max="5891" width="12.5703125" style="162" bestFit="1" customWidth="1"/>
    <col min="5892" max="5893" width="10.42578125" style="162" bestFit="1" customWidth="1"/>
    <col min="5894" max="5896" width="10" style="162" bestFit="1" customWidth="1"/>
    <col min="5897" max="5897" width="11" style="162" bestFit="1" customWidth="1"/>
    <col min="5898" max="5899" width="10.85546875" style="162" bestFit="1" customWidth="1"/>
    <col min="5900" max="5900" width="10.28515625" style="162" bestFit="1" customWidth="1"/>
    <col min="5901" max="5903" width="10" style="162" bestFit="1" customWidth="1"/>
    <col min="5904" max="5906" width="11.7109375" style="162" bestFit="1" customWidth="1"/>
    <col min="5907" max="5911" width="10" style="162" bestFit="1" customWidth="1"/>
    <col min="5912" max="5913" width="11.5703125" style="162" bestFit="1" customWidth="1"/>
    <col min="5914" max="5919" width="10" style="162" bestFit="1" customWidth="1"/>
    <col min="5920" max="5920" width="11" style="162" bestFit="1" customWidth="1"/>
    <col min="5921" max="5922" width="10" style="162" bestFit="1" customWidth="1"/>
    <col min="5923" max="5924" width="11" style="162" bestFit="1" customWidth="1"/>
    <col min="5925" max="5926" width="10" style="162" bestFit="1" customWidth="1"/>
    <col min="5927" max="5932" width="11.5703125" style="162" bestFit="1" customWidth="1"/>
    <col min="5933" max="5936" width="10" style="162" bestFit="1" customWidth="1"/>
    <col min="5937" max="5937" width="11.5703125" style="162" bestFit="1" customWidth="1"/>
    <col min="5938" max="5939" width="10" style="162" bestFit="1" customWidth="1"/>
    <col min="5940" max="5940" width="10.42578125" style="162" bestFit="1" customWidth="1"/>
    <col min="5941" max="5941" width="11.5703125" style="162" bestFit="1" customWidth="1"/>
    <col min="5942" max="5942" width="9.28515625" style="162" bestFit="1" customWidth="1"/>
    <col min="5943" max="5943" width="10.42578125" style="162" bestFit="1" customWidth="1"/>
    <col min="5944" max="5945" width="11.7109375" style="162" bestFit="1" customWidth="1"/>
    <col min="5946" max="5950" width="11.5703125" style="162" bestFit="1" customWidth="1"/>
    <col min="5951" max="5951" width="10.42578125" style="162" bestFit="1" customWidth="1"/>
    <col min="5952" max="5954" width="11" style="162" bestFit="1" customWidth="1"/>
    <col min="5955" max="5956" width="9.140625" style="162" bestFit="1" customWidth="1"/>
    <col min="5957" max="6144" width="9.140625" style="162"/>
    <col min="6145" max="6145" width="28.28515625" style="162" customWidth="1"/>
    <col min="6146" max="6146" width="10" style="162" bestFit="1" customWidth="1"/>
    <col min="6147" max="6147" width="12.5703125" style="162" bestFit="1" customWidth="1"/>
    <col min="6148" max="6149" width="10.42578125" style="162" bestFit="1" customWidth="1"/>
    <col min="6150" max="6152" width="10" style="162" bestFit="1" customWidth="1"/>
    <col min="6153" max="6153" width="11" style="162" bestFit="1" customWidth="1"/>
    <col min="6154" max="6155" width="10.85546875" style="162" bestFit="1" customWidth="1"/>
    <col min="6156" max="6156" width="10.28515625" style="162" bestFit="1" customWidth="1"/>
    <col min="6157" max="6159" width="10" style="162" bestFit="1" customWidth="1"/>
    <col min="6160" max="6162" width="11.7109375" style="162" bestFit="1" customWidth="1"/>
    <col min="6163" max="6167" width="10" style="162" bestFit="1" customWidth="1"/>
    <col min="6168" max="6169" width="11.5703125" style="162" bestFit="1" customWidth="1"/>
    <col min="6170" max="6175" width="10" style="162" bestFit="1" customWidth="1"/>
    <col min="6176" max="6176" width="11" style="162" bestFit="1" customWidth="1"/>
    <col min="6177" max="6178" width="10" style="162" bestFit="1" customWidth="1"/>
    <col min="6179" max="6180" width="11" style="162" bestFit="1" customWidth="1"/>
    <col min="6181" max="6182" width="10" style="162" bestFit="1" customWidth="1"/>
    <col min="6183" max="6188" width="11.5703125" style="162" bestFit="1" customWidth="1"/>
    <col min="6189" max="6192" width="10" style="162" bestFit="1" customWidth="1"/>
    <col min="6193" max="6193" width="11.5703125" style="162" bestFit="1" customWidth="1"/>
    <col min="6194" max="6195" width="10" style="162" bestFit="1" customWidth="1"/>
    <col min="6196" max="6196" width="10.42578125" style="162" bestFit="1" customWidth="1"/>
    <col min="6197" max="6197" width="11.5703125" style="162" bestFit="1" customWidth="1"/>
    <col min="6198" max="6198" width="9.28515625" style="162" bestFit="1" customWidth="1"/>
    <col min="6199" max="6199" width="10.42578125" style="162" bestFit="1" customWidth="1"/>
    <col min="6200" max="6201" width="11.7109375" style="162" bestFit="1" customWidth="1"/>
    <col min="6202" max="6206" width="11.5703125" style="162" bestFit="1" customWidth="1"/>
    <col min="6207" max="6207" width="10.42578125" style="162" bestFit="1" customWidth="1"/>
    <col min="6208" max="6210" width="11" style="162" bestFit="1" customWidth="1"/>
    <col min="6211" max="6212" width="9.140625" style="162" bestFit="1" customWidth="1"/>
    <col min="6213" max="6400" width="9.140625" style="162"/>
    <col min="6401" max="6401" width="28.28515625" style="162" customWidth="1"/>
    <col min="6402" max="6402" width="10" style="162" bestFit="1" customWidth="1"/>
    <col min="6403" max="6403" width="12.5703125" style="162" bestFit="1" customWidth="1"/>
    <col min="6404" max="6405" width="10.42578125" style="162" bestFit="1" customWidth="1"/>
    <col min="6406" max="6408" width="10" style="162" bestFit="1" customWidth="1"/>
    <col min="6409" max="6409" width="11" style="162" bestFit="1" customWidth="1"/>
    <col min="6410" max="6411" width="10.85546875" style="162" bestFit="1" customWidth="1"/>
    <col min="6412" max="6412" width="10.28515625" style="162" bestFit="1" customWidth="1"/>
    <col min="6413" max="6415" width="10" style="162" bestFit="1" customWidth="1"/>
    <col min="6416" max="6418" width="11.7109375" style="162" bestFit="1" customWidth="1"/>
    <col min="6419" max="6423" width="10" style="162" bestFit="1" customWidth="1"/>
    <col min="6424" max="6425" width="11.5703125" style="162" bestFit="1" customWidth="1"/>
    <col min="6426" max="6431" width="10" style="162" bestFit="1" customWidth="1"/>
    <col min="6432" max="6432" width="11" style="162" bestFit="1" customWidth="1"/>
    <col min="6433" max="6434" width="10" style="162" bestFit="1" customWidth="1"/>
    <col min="6435" max="6436" width="11" style="162" bestFit="1" customWidth="1"/>
    <col min="6437" max="6438" width="10" style="162" bestFit="1" customWidth="1"/>
    <col min="6439" max="6444" width="11.5703125" style="162" bestFit="1" customWidth="1"/>
    <col min="6445" max="6448" width="10" style="162" bestFit="1" customWidth="1"/>
    <col min="6449" max="6449" width="11.5703125" style="162" bestFit="1" customWidth="1"/>
    <col min="6450" max="6451" width="10" style="162" bestFit="1" customWidth="1"/>
    <col min="6452" max="6452" width="10.42578125" style="162" bestFit="1" customWidth="1"/>
    <col min="6453" max="6453" width="11.5703125" style="162" bestFit="1" customWidth="1"/>
    <col min="6454" max="6454" width="9.28515625" style="162" bestFit="1" customWidth="1"/>
    <col min="6455" max="6455" width="10.42578125" style="162" bestFit="1" customWidth="1"/>
    <col min="6456" max="6457" width="11.7109375" style="162" bestFit="1" customWidth="1"/>
    <col min="6458" max="6462" width="11.5703125" style="162" bestFit="1" customWidth="1"/>
    <col min="6463" max="6463" width="10.42578125" style="162" bestFit="1" customWidth="1"/>
    <col min="6464" max="6466" width="11" style="162" bestFit="1" customWidth="1"/>
    <col min="6467" max="6468" width="9.140625" style="162" bestFit="1" customWidth="1"/>
    <col min="6469" max="6656" width="9.140625" style="162"/>
    <col min="6657" max="6657" width="28.28515625" style="162" customWidth="1"/>
    <col min="6658" max="6658" width="10" style="162" bestFit="1" customWidth="1"/>
    <col min="6659" max="6659" width="12.5703125" style="162" bestFit="1" customWidth="1"/>
    <col min="6660" max="6661" width="10.42578125" style="162" bestFit="1" customWidth="1"/>
    <col min="6662" max="6664" width="10" style="162" bestFit="1" customWidth="1"/>
    <col min="6665" max="6665" width="11" style="162" bestFit="1" customWidth="1"/>
    <col min="6666" max="6667" width="10.85546875" style="162" bestFit="1" customWidth="1"/>
    <col min="6668" max="6668" width="10.28515625" style="162" bestFit="1" customWidth="1"/>
    <col min="6669" max="6671" width="10" style="162" bestFit="1" customWidth="1"/>
    <col min="6672" max="6674" width="11.7109375" style="162" bestFit="1" customWidth="1"/>
    <col min="6675" max="6679" width="10" style="162" bestFit="1" customWidth="1"/>
    <col min="6680" max="6681" width="11.5703125" style="162" bestFit="1" customWidth="1"/>
    <col min="6682" max="6687" width="10" style="162" bestFit="1" customWidth="1"/>
    <col min="6688" max="6688" width="11" style="162" bestFit="1" customWidth="1"/>
    <col min="6689" max="6690" width="10" style="162" bestFit="1" customWidth="1"/>
    <col min="6691" max="6692" width="11" style="162" bestFit="1" customWidth="1"/>
    <col min="6693" max="6694" width="10" style="162" bestFit="1" customWidth="1"/>
    <col min="6695" max="6700" width="11.5703125" style="162" bestFit="1" customWidth="1"/>
    <col min="6701" max="6704" width="10" style="162" bestFit="1" customWidth="1"/>
    <col min="6705" max="6705" width="11.5703125" style="162" bestFit="1" customWidth="1"/>
    <col min="6706" max="6707" width="10" style="162" bestFit="1" customWidth="1"/>
    <col min="6708" max="6708" width="10.42578125" style="162" bestFit="1" customWidth="1"/>
    <col min="6709" max="6709" width="11.5703125" style="162" bestFit="1" customWidth="1"/>
    <col min="6710" max="6710" width="9.28515625" style="162" bestFit="1" customWidth="1"/>
    <col min="6711" max="6711" width="10.42578125" style="162" bestFit="1" customWidth="1"/>
    <col min="6712" max="6713" width="11.7109375" style="162" bestFit="1" customWidth="1"/>
    <col min="6714" max="6718" width="11.5703125" style="162" bestFit="1" customWidth="1"/>
    <col min="6719" max="6719" width="10.42578125" style="162" bestFit="1" customWidth="1"/>
    <col min="6720" max="6722" width="11" style="162" bestFit="1" customWidth="1"/>
    <col min="6723" max="6724" width="9.140625" style="162" bestFit="1" customWidth="1"/>
    <col min="6725" max="6912" width="9.140625" style="162"/>
    <col min="6913" max="6913" width="28.28515625" style="162" customWidth="1"/>
    <col min="6914" max="6914" width="10" style="162" bestFit="1" customWidth="1"/>
    <col min="6915" max="6915" width="12.5703125" style="162" bestFit="1" customWidth="1"/>
    <col min="6916" max="6917" width="10.42578125" style="162" bestFit="1" customWidth="1"/>
    <col min="6918" max="6920" width="10" style="162" bestFit="1" customWidth="1"/>
    <col min="6921" max="6921" width="11" style="162" bestFit="1" customWidth="1"/>
    <col min="6922" max="6923" width="10.85546875" style="162" bestFit="1" customWidth="1"/>
    <col min="6924" max="6924" width="10.28515625" style="162" bestFit="1" customWidth="1"/>
    <col min="6925" max="6927" width="10" style="162" bestFit="1" customWidth="1"/>
    <col min="6928" max="6930" width="11.7109375" style="162" bestFit="1" customWidth="1"/>
    <col min="6931" max="6935" width="10" style="162" bestFit="1" customWidth="1"/>
    <col min="6936" max="6937" width="11.5703125" style="162" bestFit="1" customWidth="1"/>
    <col min="6938" max="6943" width="10" style="162" bestFit="1" customWidth="1"/>
    <col min="6944" max="6944" width="11" style="162" bestFit="1" customWidth="1"/>
    <col min="6945" max="6946" width="10" style="162" bestFit="1" customWidth="1"/>
    <col min="6947" max="6948" width="11" style="162" bestFit="1" customWidth="1"/>
    <col min="6949" max="6950" width="10" style="162" bestFit="1" customWidth="1"/>
    <col min="6951" max="6956" width="11.5703125" style="162" bestFit="1" customWidth="1"/>
    <col min="6957" max="6960" width="10" style="162" bestFit="1" customWidth="1"/>
    <col min="6961" max="6961" width="11.5703125" style="162" bestFit="1" customWidth="1"/>
    <col min="6962" max="6963" width="10" style="162" bestFit="1" customWidth="1"/>
    <col min="6964" max="6964" width="10.42578125" style="162" bestFit="1" customWidth="1"/>
    <col min="6965" max="6965" width="11.5703125" style="162" bestFit="1" customWidth="1"/>
    <col min="6966" max="6966" width="9.28515625" style="162" bestFit="1" customWidth="1"/>
    <col min="6967" max="6967" width="10.42578125" style="162" bestFit="1" customWidth="1"/>
    <col min="6968" max="6969" width="11.7109375" style="162" bestFit="1" customWidth="1"/>
    <col min="6970" max="6974" width="11.5703125" style="162" bestFit="1" customWidth="1"/>
    <col min="6975" max="6975" width="10.42578125" style="162" bestFit="1" customWidth="1"/>
    <col min="6976" max="6978" width="11" style="162" bestFit="1" customWidth="1"/>
    <col min="6979" max="6980" width="9.140625" style="162" bestFit="1" customWidth="1"/>
    <col min="6981" max="7168" width="9.140625" style="162"/>
    <col min="7169" max="7169" width="28.28515625" style="162" customWidth="1"/>
    <col min="7170" max="7170" width="10" style="162" bestFit="1" customWidth="1"/>
    <col min="7171" max="7171" width="12.5703125" style="162" bestFit="1" customWidth="1"/>
    <col min="7172" max="7173" width="10.42578125" style="162" bestFit="1" customWidth="1"/>
    <col min="7174" max="7176" width="10" style="162" bestFit="1" customWidth="1"/>
    <col min="7177" max="7177" width="11" style="162" bestFit="1" customWidth="1"/>
    <col min="7178" max="7179" width="10.85546875" style="162" bestFit="1" customWidth="1"/>
    <col min="7180" max="7180" width="10.28515625" style="162" bestFit="1" customWidth="1"/>
    <col min="7181" max="7183" width="10" style="162" bestFit="1" customWidth="1"/>
    <col min="7184" max="7186" width="11.7109375" style="162" bestFit="1" customWidth="1"/>
    <col min="7187" max="7191" width="10" style="162" bestFit="1" customWidth="1"/>
    <col min="7192" max="7193" width="11.5703125" style="162" bestFit="1" customWidth="1"/>
    <col min="7194" max="7199" width="10" style="162" bestFit="1" customWidth="1"/>
    <col min="7200" max="7200" width="11" style="162" bestFit="1" customWidth="1"/>
    <col min="7201" max="7202" width="10" style="162" bestFit="1" customWidth="1"/>
    <col min="7203" max="7204" width="11" style="162" bestFit="1" customWidth="1"/>
    <col min="7205" max="7206" width="10" style="162" bestFit="1" customWidth="1"/>
    <col min="7207" max="7212" width="11.5703125" style="162" bestFit="1" customWidth="1"/>
    <col min="7213" max="7216" width="10" style="162" bestFit="1" customWidth="1"/>
    <col min="7217" max="7217" width="11.5703125" style="162" bestFit="1" customWidth="1"/>
    <col min="7218" max="7219" width="10" style="162" bestFit="1" customWidth="1"/>
    <col min="7220" max="7220" width="10.42578125" style="162" bestFit="1" customWidth="1"/>
    <col min="7221" max="7221" width="11.5703125" style="162" bestFit="1" customWidth="1"/>
    <col min="7222" max="7222" width="9.28515625" style="162" bestFit="1" customWidth="1"/>
    <col min="7223" max="7223" width="10.42578125" style="162" bestFit="1" customWidth="1"/>
    <col min="7224" max="7225" width="11.7109375" style="162" bestFit="1" customWidth="1"/>
    <col min="7226" max="7230" width="11.5703125" style="162" bestFit="1" customWidth="1"/>
    <col min="7231" max="7231" width="10.42578125" style="162" bestFit="1" customWidth="1"/>
    <col min="7232" max="7234" width="11" style="162" bestFit="1" customWidth="1"/>
    <col min="7235" max="7236" width="9.140625" style="162" bestFit="1" customWidth="1"/>
    <col min="7237" max="7424" width="9.140625" style="162"/>
    <col min="7425" max="7425" width="28.28515625" style="162" customWidth="1"/>
    <col min="7426" max="7426" width="10" style="162" bestFit="1" customWidth="1"/>
    <col min="7427" max="7427" width="12.5703125" style="162" bestFit="1" customWidth="1"/>
    <col min="7428" max="7429" width="10.42578125" style="162" bestFit="1" customWidth="1"/>
    <col min="7430" max="7432" width="10" style="162" bestFit="1" customWidth="1"/>
    <col min="7433" max="7433" width="11" style="162" bestFit="1" customWidth="1"/>
    <col min="7434" max="7435" width="10.85546875" style="162" bestFit="1" customWidth="1"/>
    <col min="7436" max="7436" width="10.28515625" style="162" bestFit="1" customWidth="1"/>
    <col min="7437" max="7439" width="10" style="162" bestFit="1" customWidth="1"/>
    <col min="7440" max="7442" width="11.7109375" style="162" bestFit="1" customWidth="1"/>
    <col min="7443" max="7447" width="10" style="162" bestFit="1" customWidth="1"/>
    <col min="7448" max="7449" width="11.5703125" style="162" bestFit="1" customWidth="1"/>
    <col min="7450" max="7455" width="10" style="162" bestFit="1" customWidth="1"/>
    <col min="7456" max="7456" width="11" style="162" bestFit="1" customWidth="1"/>
    <col min="7457" max="7458" width="10" style="162" bestFit="1" customWidth="1"/>
    <col min="7459" max="7460" width="11" style="162" bestFit="1" customWidth="1"/>
    <col min="7461" max="7462" width="10" style="162" bestFit="1" customWidth="1"/>
    <col min="7463" max="7468" width="11.5703125" style="162" bestFit="1" customWidth="1"/>
    <col min="7469" max="7472" width="10" style="162" bestFit="1" customWidth="1"/>
    <col min="7473" max="7473" width="11.5703125" style="162" bestFit="1" customWidth="1"/>
    <col min="7474" max="7475" width="10" style="162" bestFit="1" customWidth="1"/>
    <col min="7476" max="7476" width="10.42578125" style="162" bestFit="1" customWidth="1"/>
    <col min="7477" max="7477" width="11.5703125" style="162" bestFit="1" customWidth="1"/>
    <col min="7478" max="7478" width="9.28515625" style="162" bestFit="1" customWidth="1"/>
    <col min="7479" max="7479" width="10.42578125" style="162" bestFit="1" customWidth="1"/>
    <col min="7480" max="7481" width="11.7109375" style="162" bestFit="1" customWidth="1"/>
    <col min="7482" max="7486" width="11.5703125" style="162" bestFit="1" customWidth="1"/>
    <col min="7487" max="7487" width="10.42578125" style="162" bestFit="1" customWidth="1"/>
    <col min="7488" max="7490" width="11" style="162" bestFit="1" customWidth="1"/>
    <col min="7491" max="7492" width="9.140625" style="162" bestFit="1" customWidth="1"/>
    <col min="7493" max="7680" width="9.140625" style="162"/>
    <col min="7681" max="7681" width="28.28515625" style="162" customWidth="1"/>
    <col min="7682" max="7682" width="10" style="162" bestFit="1" customWidth="1"/>
    <col min="7683" max="7683" width="12.5703125" style="162" bestFit="1" customWidth="1"/>
    <col min="7684" max="7685" width="10.42578125" style="162" bestFit="1" customWidth="1"/>
    <col min="7686" max="7688" width="10" style="162" bestFit="1" customWidth="1"/>
    <col min="7689" max="7689" width="11" style="162" bestFit="1" customWidth="1"/>
    <col min="7690" max="7691" width="10.85546875" style="162" bestFit="1" customWidth="1"/>
    <col min="7692" max="7692" width="10.28515625" style="162" bestFit="1" customWidth="1"/>
    <col min="7693" max="7695" width="10" style="162" bestFit="1" customWidth="1"/>
    <col min="7696" max="7698" width="11.7109375" style="162" bestFit="1" customWidth="1"/>
    <col min="7699" max="7703" width="10" style="162" bestFit="1" customWidth="1"/>
    <col min="7704" max="7705" width="11.5703125" style="162" bestFit="1" customWidth="1"/>
    <col min="7706" max="7711" width="10" style="162" bestFit="1" customWidth="1"/>
    <col min="7712" max="7712" width="11" style="162" bestFit="1" customWidth="1"/>
    <col min="7713" max="7714" width="10" style="162" bestFit="1" customWidth="1"/>
    <col min="7715" max="7716" width="11" style="162" bestFit="1" customWidth="1"/>
    <col min="7717" max="7718" width="10" style="162" bestFit="1" customWidth="1"/>
    <col min="7719" max="7724" width="11.5703125" style="162" bestFit="1" customWidth="1"/>
    <col min="7725" max="7728" width="10" style="162" bestFit="1" customWidth="1"/>
    <col min="7729" max="7729" width="11.5703125" style="162" bestFit="1" customWidth="1"/>
    <col min="7730" max="7731" width="10" style="162" bestFit="1" customWidth="1"/>
    <col min="7732" max="7732" width="10.42578125" style="162" bestFit="1" customWidth="1"/>
    <col min="7733" max="7733" width="11.5703125" style="162" bestFit="1" customWidth="1"/>
    <col min="7734" max="7734" width="9.28515625" style="162" bestFit="1" customWidth="1"/>
    <col min="7735" max="7735" width="10.42578125" style="162" bestFit="1" customWidth="1"/>
    <col min="7736" max="7737" width="11.7109375" style="162" bestFit="1" customWidth="1"/>
    <col min="7738" max="7742" width="11.5703125" style="162" bestFit="1" customWidth="1"/>
    <col min="7743" max="7743" width="10.42578125" style="162" bestFit="1" customWidth="1"/>
    <col min="7744" max="7746" width="11" style="162" bestFit="1" customWidth="1"/>
    <col min="7747" max="7748" width="9.140625" style="162" bestFit="1" customWidth="1"/>
    <col min="7749" max="7936" width="9.140625" style="162"/>
    <col min="7937" max="7937" width="28.28515625" style="162" customWidth="1"/>
    <col min="7938" max="7938" width="10" style="162" bestFit="1" customWidth="1"/>
    <col min="7939" max="7939" width="12.5703125" style="162" bestFit="1" customWidth="1"/>
    <col min="7940" max="7941" width="10.42578125" style="162" bestFit="1" customWidth="1"/>
    <col min="7942" max="7944" width="10" style="162" bestFit="1" customWidth="1"/>
    <col min="7945" max="7945" width="11" style="162" bestFit="1" customWidth="1"/>
    <col min="7946" max="7947" width="10.85546875" style="162" bestFit="1" customWidth="1"/>
    <col min="7948" max="7948" width="10.28515625" style="162" bestFit="1" customWidth="1"/>
    <col min="7949" max="7951" width="10" style="162" bestFit="1" customWidth="1"/>
    <col min="7952" max="7954" width="11.7109375" style="162" bestFit="1" customWidth="1"/>
    <col min="7955" max="7959" width="10" style="162" bestFit="1" customWidth="1"/>
    <col min="7960" max="7961" width="11.5703125" style="162" bestFit="1" customWidth="1"/>
    <col min="7962" max="7967" width="10" style="162" bestFit="1" customWidth="1"/>
    <col min="7968" max="7968" width="11" style="162" bestFit="1" customWidth="1"/>
    <col min="7969" max="7970" width="10" style="162" bestFit="1" customWidth="1"/>
    <col min="7971" max="7972" width="11" style="162" bestFit="1" customWidth="1"/>
    <col min="7973" max="7974" width="10" style="162" bestFit="1" customWidth="1"/>
    <col min="7975" max="7980" width="11.5703125" style="162" bestFit="1" customWidth="1"/>
    <col min="7981" max="7984" width="10" style="162" bestFit="1" customWidth="1"/>
    <col min="7985" max="7985" width="11.5703125" style="162" bestFit="1" customWidth="1"/>
    <col min="7986" max="7987" width="10" style="162" bestFit="1" customWidth="1"/>
    <col min="7988" max="7988" width="10.42578125" style="162" bestFit="1" customWidth="1"/>
    <col min="7989" max="7989" width="11.5703125" style="162" bestFit="1" customWidth="1"/>
    <col min="7990" max="7990" width="9.28515625" style="162" bestFit="1" customWidth="1"/>
    <col min="7991" max="7991" width="10.42578125" style="162" bestFit="1" customWidth="1"/>
    <col min="7992" max="7993" width="11.7109375" style="162" bestFit="1" customWidth="1"/>
    <col min="7994" max="7998" width="11.5703125" style="162" bestFit="1" customWidth="1"/>
    <col min="7999" max="7999" width="10.42578125" style="162" bestFit="1" customWidth="1"/>
    <col min="8000" max="8002" width="11" style="162" bestFit="1" customWidth="1"/>
    <col min="8003" max="8004" width="9.140625" style="162" bestFit="1" customWidth="1"/>
    <col min="8005" max="8192" width="9.140625" style="162"/>
    <col min="8193" max="8193" width="28.28515625" style="162" customWidth="1"/>
    <col min="8194" max="8194" width="10" style="162" bestFit="1" customWidth="1"/>
    <col min="8195" max="8195" width="12.5703125" style="162" bestFit="1" customWidth="1"/>
    <col min="8196" max="8197" width="10.42578125" style="162" bestFit="1" customWidth="1"/>
    <col min="8198" max="8200" width="10" style="162" bestFit="1" customWidth="1"/>
    <col min="8201" max="8201" width="11" style="162" bestFit="1" customWidth="1"/>
    <col min="8202" max="8203" width="10.85546875" style="162" bestFit="1" customWidth="1"/>
    <col min="8204" max="8204" width="10.28515625" style="162" bestFit="1" customWidth="1"/>
    <col min="8205" max="8207" width="10" style="162" bestFit="1" customWidth="1"/>
    <col min="8208" max="8210" width="11.7109375" style="162" bestFit="1" customWidth="1"/>
    <col min="8211" max="8215" width="10" style="162" bestFit="1" customWidth="1"/>
    <col min="8216" max="8217" width="11.5703125" style="162" bestFit="1" customWidth="1"/>
    <col min="8218" max="8223" width="10" style="162" bestFit="1" customWidth="1"/>
    <col min="8224" max="8224" width="11" style="162" bestFit="1" customWidth="1"/>
    <col min="8225" max="8226" width="10" style="162" bestFit="1" customWidth="1"/>
    <col min="8227" max="8228" width="11" style="162" bestFit="1" customWidth="1"/>
    <col min="8229" max="8230" width="10" style="162" bestFit="1" customWidth="1"/>
    <col min="8231" max="8236" width="11.5703125" style="162" bestFit="1" customWidth="1"/>
    <col min="8237" max="8240" width="10" style="162" bestFit="1" customWidth="1"/>
    <col min="8241" max="8241" width="11.5703125" style="162" bestFit="1" customWidth="1"/>
    <col min="8242" max="8243" width="10" style="162" bestFit="1" customWidth="1"/>
    <col min="8244" max="8244" width="10.42578125" style="162" bestFit="1" customWidth="1"/>
    <col min="8245" max="8245" width="11.5703125" style="162" bestFit="1" customWidth="1"/>
    <col min="8246" max="8246" width="9.28515625" style="162" bestFit="1" customWidth="1"/>
    <col min="8247" max="8247" width="10.42578125" style="162" bestFit="1" customWidth="1"/>
    <col min="8248" max="8249" width="11.7109375" style="162" bestFit="1" customWidth="1"/>
    <col min="8250" max="8254" width="11.5703125" style="162" bestFit="1" customWidth="1"/>
    <col min="8255" max="8255" width="10.42578125" style="162" bestFit="1" customWidth="1"/>
    <col min="8256" max="8258" width="11" style="162" bestFit="1" customWidth="1"/>
    <col min="8259" max="8260" width="9.140625" style="162" bestFit="1" customWidth="1"/>
    <col min="8261" max="8448" width="9.140625" style="162"/>
    <col min="8449" max="8449" width="28.28515625" style="162" customWidth="1"/>
    <col min="8450" max="8450" width="10" style="162" bestFit="1" customWidth="1"/>
    <col min="8451" max="8451" width="12.5703125" style="162" bestFit="1" customWidth="1"/>
    <col min="8452" max="8453" width="10.42578125" style="162" bestFit="1" customWidth="1"/>
    <col min="8454" max="8456" width="10" style="162" bestFit="1" customWidth="1"/>
    <col min="8457" max="8457" width="11" style="162" bestFit="1" customWidth="1"/>
    <col min="8458" max="8459" width="10.85546875" style="162" bestFit="1" customWidth="1"/>
    <col min="8460" max="8460" width="10.28515625" style="162" bestFit="1" customWidth="1"/>
    <col min="8461" max="8463" width="10" style="162" bestFit="1" customWidth="1"/>
    <col min="8464" max="8466" width="11.7109375" style="162" bestFit="1" customWidth="1"/>
    <col min="8467" max="8471" width="10" style="162" bestFit="1" customWidth="1"/>
    <col min="8472" max="8473" width="11.5703125" style="162" bestFit="1" customWidth="1"/>
    <col min="8474" max="8479" width="10" style="162" bestFit="1" customWidth="1"/>
    <col min="8480" max="8480" width="11" style="162" bestFit="1" customWidth="1"/>
    <col min="8481" max="8482" width="10" style="162" bestFit="1" customWidth="1"/>
    <col min="8483" max="8484" width="11" style="162" bestFit="1" customWidth="1"/>
    <col min="8485" max="8486" width="10" style="162" bestFit="1" customWidth="1"/>
    <col min="8487" max="8492" width="11.5703125" style="162" bestFit="1" customWidth="1"/>
    <col min="8493" max="8496" width="10" style="162" bestFit="1" customWidth="1"/>
    <col min="8497" max="8497" width="11.5703125" style="162" bestFit="1" customWidth="1"/>
    <col min="8498" max="8499" width="10" style="162" bestFit="1" customWidth="1"/>
    <col min="8500" max="8500" width="10.42578125" style="162" bestFit="1" customWidth="1"/>
    <col min="8501" max="8501" width="11.5703125" style="162" bestFit="1" customWidth="1"/>
    <col min="8502" max="8502" width="9.28515625" style="162" bestFit="1" customWidth="1"/>
    <col min="8503" max="8503" width="10.42578125" style="162" bestFit="1" customWidth="1"/>
    <col min="8504" max="8505" width="11.7109375" style="162" bestFit="1" customWidth="1"/>
    <col min="8506" max="8510" width="11.5703125" style="162" bestFit="1" customWidth="1"/>
    <col min="8511" max="8511" width="10.42578125" style="162" bestFit="1" customWidth="1"/>
    <col min="8512" max="8514" width="11" style="162" bestFit="1" customWidth="1"/>
    <col min="8515" max="8516" width="9.140625" style="162" bestFit="1" customWidth="1"/>
    <col min="8517" max="8704" width="9.140625" style="162"/>
    <col min="8705" max="8705" width="28.28515625" style="162" customWidth="1"/>
    <col min="8706" max="8706" width="10" style="162" bestFit="1" customWidth="1"/>
    <col min="8707" max="8707" width="12.5703125" style="162" bestFit="1" customWidth="1"/>
    <col min="8708" max="8709" width="10.42578125" style="162" bestFit="1" customWidth="1"/>
    <col min="8710" max="8712" width="10" style="162" bestFit="1" customWidth="1"/>
    <col min="8713" max="8713" width="11" style="162" bestFit="1" customWidth="1"/>
    <col min="8714" max="8715" width="10.85546875" style="162" bestFit="1" customWidth="1"/>
    <col min="8716" max="8716" width="10.28515625" style="162" bestFit="1" customWidth="1"/>
    <col min="8717" max="8719" width="10" style="162" bestFit="1" customWidth="1"/>
    <col min="8720" max="8722" width="11.7109375" style="162" bestFit="1" customWidth="1"/>
    <col min="8723" max="8727" width="10" style="162" bestFit="1" customWidth="1"/>
    <col min="8728" max="8729" width="11.5703125" style="162" bestFit="1" customWidth="1"/>
    <col min="8730" max="8735" width="10" style="162" bestFit="1" customWidth="1"/>
    <col min="8736" max="8736" width="11" style="162" bestFit="1" customWidth="1"/>
    <col min="8737" max="8738" width="10" style="162" bestFit="1" customWidth="1"/>
    <col min="8739" max="8740" width="11" style="162" bestFit="1" customWidth="1"/>
    <col min="8741" max="8742" width="10" style="162" bestFit="1" customWidth="1"/>
    <col min="8743" max="8748" width="11.5703125" style="162" bestFit="1" customWidth="1"/>
    <col min="8749" max="8752" width="10" style="162" bestFit="1" customWidth="1"/>
    <col min="8753" max="8753" width="11.5703125" style="162" bestFit="1" customWidth="1"/>
    <col min="8754" max="8755" width="10" style="162" bestFit="1" customWidth="1"/>
    <col min="8756" max="8756" width="10.42578125" style="162" bestFit="1" customWidth="1"/>
    <col min="8757" max="8757" width="11.5703125" style="162" bestFit="1" customWidth="1"/>
    <col min="8758" max="8758" width="9.28515625" style="162" bestFit="1" customWidth="1"/>
    <col min="8759" max="8759" width="10.42578125" style="162" bestFit="1" customWidth="1"/>
    <col min="8760" max="8761" width="11.7109375" style="162" bestFit="1" customWidth="1"/>
    <col min="8762" max="8766" width="11.5703125" style="162" bestFit="1" customWidth="1"/>
    <col min="8767" max="8767" width="10.42578125" style="162" bestFit="1" customWidth="1"/>
    <col min="8768" max="8770" width="11" style="162" bestFit="1" customWidth="1"/>
    <col min="8771" max="8772" width="9.140625" style="162" bestFit="1" customWidth="1"/>
    <col min="8773" max="8960" width="9.140625" style="162"/>
    <col min="8961" max="8961" width="28.28515625" style="162" customWidth="1"/>
    <col min="8962" max="8962" width="10" style="162" bestFit="1" customWidth="1"/>
    <col min="8963" max="8963" width="12.5703125" style="162" bestFit="1" customWidth="1"/>
    <col min="8964" max="8965" width="10.42578125" style="162" bestFit="1" customWidth="1"/>
    <col min="8966" max="8968" width="10" style="162" bestFit="1" customWidth="1"/>
    <col min="8969" max="8969" width="11" style="162" bestFit="1" customWidth="1"/>
    <col min="8970" max="8971" width="10.85546875" style="162" bestFit="1" customWidth="1"/>
    <col min="8972" max="8972" width="10.28515625" style="162" bestFit="1" customWidth="1"/>
    <col min="8973" max="8975" width="10" style="162" bestFit="1" customWidth="1"/>
    <col min="8976" max="8978" width="11.7109375" style="162" bestFit="1" customWidth="1"/>
    <col min="8979" max="8983" width="10" style="162" bestFit="1" customWidth="1"/>
    <col min="8984" max="8985" width="11.5703125" style="162" bestFit="1" customWidth="1"/>
    <col min="8986" max="8991" width="10" style="162" bestFit="1" customWidth="1"/>
    <col min="8992" max="8992" width="11" style="162" bestFit="1" customWidth="1"/>
    <col min="8993" max="8994" width="10" style="162" bestFit="1" customWidth="1"/>
    <col min="8995" max="8996" width="11" style="162" bestFit="1" customWidth="1"/>
    <col min="8997" max="8998" width="10" style="162" bestFit="1" customWidth="1"/>
    <col min="8999" max="9004" width="11.5703125" style="162" bestFit="1" customWidth="1"/>
    <col min="9005" max="9008" width="10" style="162" bestFit="1" customWidth="1"/>
    <col min="9009" max="9009" width="11.5703125" style="162" bestFit="1" customWidth="1"/>
    <col min="9010" max="9011" width="10" style="162" bestFit="1" customWidth="1"/>
    <col min="9012" max="9012" width="10.42578125" style="162" bestFit="1" customWidth="1"/>
    <col min="9013" max="9013" width="11.5703125" style="162" bestFit="1" customWidth="1"/>
    <col min="9014" max="9014" width="9.28515625" style="162" bestFit="1" customWidth="1"/>
    <col min="9015" max="9015" width="10.42578125" style="162" bestFit="1" customWidth="1"/>
    <col min="9016" max="9017" width="11.7109375" style="162" bestFit="1" customWidth="1"/>
    <col min="9018" max="9022" width="11.5703125" style="162" bestFit="1" customWidth="1"/>
    <col min="9023" max="9023" width="10.42578125" style="162" bestFit="1" customWidth="1"/>
    <col min="9024" max="9026" width="11" style="162" bestFit="1" customWidth="1"/>
    <col min="9027" max="9028" width="9.140625" style="162" bestFit="1" customWidth="1"/>
    <col min="9029" max="9216" width="9.140625" style="162"/>
    <col min="9217" max="9217" width="28.28515625" style="162" customWidth="1"/>
    <col min="9218" max="9218" width="10" style="162" bestFit="1" customWidth="1"/>
    <col min="9219" max="9219" width="12.5703125" style="162" bestFit="1" customWidth="1"/>
    <col min="9220" max="9221" width="10.42578125" style="162" bestFit="1" customWidth="1"/>
    <col min="9222" max="9224" width="10" style="162" bestFit="1" customWidth="1"/>
    <col min="9225" max="9225" width="11" style="162" bestFit="1" customWidth="1"/>
    <col min="9226" max="9227" width="10.85546875" style="162" bestFit="1" customWidth="1"/>
    <col min="9228" max="9228" width="10.28515625" style="162" bestFit="1" customWidth="1"/>
    <col min="9229" max="9231" width="10" style="162" bestFit="1" customWidth="1"/>
    <col min="9232" max="9234" width="11.7109375" style="162" bestFit="1" customWidth="1"/>
    <col min="9235" max="9239" width="10" style="162" bestFit="1" customWidth="1"/>
    <col min="9240" max="9241" width="11.5703125" style="162" bestFit="1" customWidth="1"/>
    <col min="9242" max="9247" width="10" style="162" bestFit="1" customWidth="1"/>
    <col min="9248" max="9248" width="11" style="162" bestFit="1" customWidth="1"/>
    <col min="9249" max="9250" width="10" style="162" bestFit="1" customWidth="1"/>
    <col min="9251" max="9252" width="11" style="162" bestFit="1" customWidth="1"/>
    <col min="9253" max="9254" width="10" style="162" bestFit="1" customWidth="1"/>
    <col min="9255" max="9260" width="11.5703125" style="162" bestFit="1" customWidth="1"/>
    <col min="9261" max="9264" width="10" style="162" bestFit="1" customWidth="1"/>
    <col min="9265" max="9265" width="11.5703125" style="162" bestFit="1" customWidth="1"/>
    <col min="9266" max="9267" width="10" style="162" bestFit="1" customWidth="1"/>
    <col min="9268" max="9268" width="10.42578125" style="162" bestFit="1" customWidth="1"/>
    <col min="9269" max="9269" width="11.5703125" style="162" bestFit="1" customWidth="1"/>
    <col min="9270" max="9270" width="9.28515625" style="162" bestFit="1" customWidth="1"/>
    <col min="9271" max="9271" width="10.42578125" style="162" bestFit="1" customWidth="1"/>
    <col min="9272" max="9273" width="11.7109375" style="162" bestFit="1" customWidth="1"/>
    <col min="9274" max="9278" width="11.5703125" style="162" bestFit="1" customWidth="1"/>
    <col min="9279" max="9279" width="10.42578125" style="162" bestFit="1" customWidth="1"/>
    <col min="9280" max="9282" width="11" style="162" bestFit="1" customWidth="1"/>
    <col min="9283" max="9284" width="9.140625" style="162" bestFit="1" customWidth="1"/>
    <col min="9285" max="9472" width="9.140625" style="162"/>
    <col min="9473" max="9473" width="28.28515625" style="162" customWidth="1"/>
    <col min="9474" max="9474" width="10" style="162" bestFit="1" customWidth="1"/>
    <col min="9475" max="9475" width="12.5703125" style="162" bestFit="1" customWidth="1"/>
    <col min="9476" max="9477" width="10.42578125" style="162" bestFit="1" customWidth="1"/>
    <col min="9478" max="9480" width="10" style="162" bestFit="1" customWidth="1"/>
    <col min="9481" max="9481" width="11" style="162" bestFit="1" customWidth="1"/>
    <col min="9482" max="9483" width="10.85546875" style="162" bestFit="1" customWidth="1"/>
    <col min="9484" max="9484" width="10.28515625" style="162" bestFit="1" customWidth="1"/>
    <col min="9485" max="9487" width="10" style="162" bestFit="1" customWidth="1"/>
    <col min="9488" max="9490" width="11.7109375" style="162" bestFit="1" customWidth="1"/>
    <col min="9491" max="9495" width="10" style="162" bestFit="1" customWidth="1"/>
    <col min="9496" max="9497" width="11.5703125" style="162" bestFit="1" customWidth="1"/>
    <col min="9498" max="9503" width="10" style="162" bestFit="1" customWidth="1"/>
    <col min="9504" max="9504" width="11" style="162" bestFit="1" customWidth="1"/>
    <col min="9505" max="9506" width="10" style="162" bestFit="1" customWidth="1"/>
    <col min="9507" max="9508" width="11" style="162" bestFit="1" customWidth="1"/>
    <col min="9509" max="9510" width="10" style="162" bestFit="1" customWidth="1"/>
    <col min="9511" max="9516" width="11.5703125" style="162" bestFit="1" customWidth="1"/>
    <col min="9517" max="9520" width="10" style="162" bestFit="1" customWidth="1"/>
    <col min="9521" max="9521" width="11.5703125" style="162" bestFit="1" customWidth="1"/>
    <col min="9522" max="9523" width="10" style="162" bestFit="1" customWidth="1"/>
    <col min="9524" max="9524" width="10.42578125" style="162" bestFit="1" customWidth="1"/>
    <col min="9525" max="9525" width="11.5703125" style="162" bestFit="1" customWidth="1"/>
    <col min="9526" max="9526" width="9.28515625" style="162" bestFit="1" customWidth="1"/>
    <col min="9527" max="9527" width="10.42578125" style="162" bestFit="1" customWidth="1"/>
    <col min="9528" max="9529" width="11.7109375" style="162" bestFit="1" customWidth="1"/>
    <col min="9530" max="9534" width="11.5703125" style="162" bestFit="1" customWidth="1"/>
    <col min="9535" max="9535" width="10.42578125" style="162" bestFit="1" customWidth="1"/>
    <col min="9536" max="9538" width="11" style="162" bestFit="1" customWidth="1"/>
    <col min="9539" max="9540" width="9.140625" style="162" bestFit="1" customWidth="1"/>
    <col min="9541" max="9728" width="9.140625" style="162"/>
    <col min="9729" max="9729" width="28.28515625" style="162" customWidth="1"/>
    <col min="9730" max="9730" width="10" style="162" bestFit="1" customWidth="1"/>
    <col min="9731" max="9731" width="12.5703125" style="162" bestFit="1" customWidth="1"/>
    <col min="9732" max="9733" width="10.42578125" style="162" bestFit="1" customWidth="1"/>
    <col min="9734" max="9736" width="10" style="162" bestFit="1" customWidth="1"/>
    <col min="9737" max="9737" width="11" style="162" bestFit="1" customWidth="1"/>
    <col min="9738" max="9739" width="10.85546875" style="162" bestFit="1" customWidth="1"/>
    <col min="9740" max="9740" width="10.28515625" style="162" bestFit="1" customWidth="1"/>
    <col min="9741" max="9743" width="10" style="162" bestFit="1" customWidth="1"/>
    <col min="9744" max="9746" width="11.7109375" style="162" bestFit="1" customWidth="1"/>
    <col min="9747" max="9751" width="10" style="162" bestFit="1" customWidth="1"/>
    <col min="9752" max="9753" width="11.5703125" style="162" bestFit="1" customWidth="1"/>
    <col min="9754" max="9759" width="10" style="162" bestFit="1" customWidth="1"/>
    <col min="9760" max="9760" width="11" style="162" bestFit="1" customWidth="1"/>
    <col min="9761" max="9762" width="10" style="162" bestFit="1" customWidth="1"/>
    <col min="9763" max="9764" width="11" style="162" bestFit="1" customWidth="1"/>
    <col min="9765" max="9766" width="10" style="162" bestFit="1" customWidth="1"/>
    <col min="9767" max="9772" width="11.5703125" style="162" bestFit="1" customWidth="1"/>
    <col min="9773" max="9776" width="10" style="162" bestFit="1" customWidth="1"/>
    <col min="9777" max="9777" width="11.5703125" style="162" bestFit="1" customWidth="1"/>
    <col min="9778" max="9779" width="10" style="162" bestFit="1" customWidth="1"/>
    <col min="9780" max="9780" width="10.42578125" style="162" bestFit="1" customWidth="1"/>
    <col min="9781" max="9781" width="11.5703125" style="162" bestFit="1" customWidth="1"/>
    <col min="9782" max="9782" width="9.28515625" style="162" bestFit="1" customWidth="1"/>
    <col min="9783" max="9783" width="10.42578125" style="162" bestFit="1" customWidth="1"/>
    <col min="9784" max="9785" width="11.7109375" style="162" bestFit="1" customWidth="1"/>
    <col min="9786" max="9790" width="11.5703125" style="162" bestFit="1" customWidth="1"/>
    <col min="9791" max="9791" width="10.42578125" style="162" bestFit="1" customWidth="1"/>
    <col min="9792" max="9794" width="11" style="162" bestFit="1" customWidth="1"/>
    <col min="9795" max="9796" width="9.140625" style="162" bestFit="1" customWidth="1"/>
    <col min="9797" max="9984" width="9.140625" style="162"/>
    <col min="9985" max="9985" width="28.28515625" style="162" customWidth="1"/>
    <col min="9986" max="9986" width="10" style="162" bestFit="1" customWidth="1"/>
    <col min="9987" max="9987" width="12.5703125" style="162" bestFit="1" customWidth="1"/>
    <col min="9988" max="9989" width="10.42578125" style="162" bestFit="1" customWidth="1"/>
    <col min="9990" max="9992" width="10" style="162" bestFit="1" customWidth="1"/>
    <col min="9993" max="9993" width="11" style="162" bestFit="1" customWidth="1"/>
    <col min="9994" max="9995" width="10.85546875" style="162" bestFit="1" customWidth="1"/>
    <col min="9996" max="9996" width="10.28515625" style="162" bestFit="1" customWidth="1"/>
    <col min="9997" max="9999" width="10" style="162" bestFit="1" customWidth="1"/>
    <col min="10000" max="10002" width="11.7109375" style="162" bestFit="1" customWidth="1"/>
    <col min="10003" max="10007" width="10" style="162" bestFit="1" customWidth="1"/>
    <col min="10008" max="10009" width="11.5703125" style="162" bestFit="1" customWidth="1"/>
    <col min="10010" max="10015" width="10" style="162" bestFit="1" customWidth="1"/>
    <col min="10016" max="10016" width="11" style="162" bestFit="1" customWidth="1"/>
    <col min="10017" max="10018" width="10" style="162" bestFit="1" customWidth="1"/>
    <col min="10019" max="10020" width="11" style="162" bestFit="1" customWidth="1"/>
    <col min="10021" max="10022" width="10" style="162" bestFit="1" customWidth="1"/>
    <col min="10023" max="10028" width="11.5703125" style="162" bestFit="1" customWidth="1"/>
    <col min="10029" max="10032" width="10" style="162" bestFit="1" customWidth="1"/>
    <col min="10033" max="10033" width="11.5703125" style="162" bestFit="1" customWidth="1"/>
    <col min="10034" max="10035" width="10" style="162" bestFit="1" customWidth="1"/>
    <col min="10036" max="10036" width="10.42578125" style="162" bestFit="1" customWidth="1"/>
    <col min="10037" max="10037" width="11.5703125" style="162" bestFit="1" customWidth="1"/>
    <col min="10038" max="10038" width="9.28515625" style="162" bestFit="1" customWidth="1"/>
    <col min="10039" max="10039" width="10.42578125" style="162" bestFit="1" customWidth="1"/>
    <col min="10040" max="10041" width="11.7109375" style="162" bestFit="1" customWidth="1"/>
    <col min="10042" max="10046" width="11.5703125" style="162" bestFit="1" customWidth="1"/>
    <col min="10047" max="10047" width="10.42578125" style="162" bestFit="1" customWidth="1"/>
    <col min="10048" max="10050" width="11" style="162" bestFit="1" customWidth="1"/>
    <col min="10051" max="10052" width="9.140625" style="162" bestFit="1" customWidth="1"/>
    <col min="10053" max="10240" width="9.140625" style="162"/>
    <col min="10241" max="10241" width="28.28515625" style="162" customWidth="1"/>
    <col min="10242" max="10242" width="10" style="162" bestFit="1" customWidth="1"/>
    <col min="10243" max="10243" width="12.5703125" style="162" bestFit="1" customWidth="1"/>
    <col min="10244" max="10245" width="10.42578125" style="162" bestFit="1" customWidth="1"/>
    <col min="10246" max="10248" width="10" style="162" bestFit="1" customWidth="1"/>
    <col min="10249" max="10249" width="11" style="162" bestFit="1" customWidth="1"/>
    <col min="10250" max="10251" width="10.85546875" style="162" bestFit="1" customWidth="1"/>
    <col min="10252" max="10252" width="10.28515625" style="162" bestFit="1" customWidth="1"/>
    <col min="10253" max="10255" width="10" style="162" bestFit="1" customWidth="1"/>
    <col min="10256" max="10258" width="11.7109375" style="162" bestFit="1" customWidth="1"/>
    <col min="10259" max="10263" width="10" style="162" bestFit="1" customWidth="1"/>
    <col min="10264" max="10265" width="11.5703125" style="162" bestFit="1" customWidth="1"/>
    <col min="10266" max="10271" width="10" style="162" bestFit="1" customWidth="1"/>
    <col min="10272" max="10272" width="11" style="162" bestFit="1" customWidth="1"/>
    <col min="10273" max="10274" width="10" style="162" bestFit="1" customWidth="1"/>
    <col min="10275" max="10276" width="11" style="162" bestFit="1" customWidth="1"/>
    <col min="10277" max="10278" width="10" style="162" bestFit="1" customWidth="1"/>
    <col min="10279" max="10284" width="11.5703125" style="162" bestFit="1" customWidth="1"/>
    <col min="10285" max="10288" width="10" style="162" bestFit="1" customWidth="1"/>
    <col min="10289" max="10289" width="11.5703125" style="162" bestFit="1" customWidth="1"/>
    <col min="10290" max="10291" width="10" style="162" bestFit="1" customWidth="1"/>
    <col min="10292" max="10292" width="10.42578125" style="162" bestFit="1" customWidth="1"/>
    <col min="10293" max="10293" width="11.5703125" style="162" bestFit="1" customWidth="1"/>
    <col min="10294" max="10294" width="9.28515625" style="162" bestFit="1" customWidth="1"/>
    <col min="10295" max="10295" width="10.42578125" style="162" bestFit="1" customWidth="1"/>
    <col min="10296" max="10297" width="11.7109375" style="162" bestFit="1" customWidth="1"/>
    <col min="10298" max="10302" width="11.5703125" style="162" bestFit="1" customWidth="1"/>
    <col min="10303" max="10303" width="10.42578125" style="162" bestFit="1" customWidth="1"/>
    <col min="10304" max="10306" width="11" style="162" bestFit="1" customWidth="1"/>
    <col min="10307" max="10308" width="9.140625" style="162" bestFit="1" customWidth="1"/>
    <col min="10309" max="10496" width="9.140625" style="162"/>
    <col min="10497" max="10497" width="28.28515625" style="162" customWidth="1"/>
    <col min="10498" max="10498" width="10" style="162" bestFit="1" customWidth="1"/>
    <col min="10499" max="10499" width="12.5703125" style="162" bestFit="1" customWidth="1"/>
    <col min="10500" max="10501" width="10.42578125" style="162" bestFit="1" customWidth="1"/>
    <col min="10502" max="10504" width="10" style="162" bestFit="1" customWidth="1"/>
    <col min="10505" max="10505" width="11" style="162" bestFit="1" customWidth="1"/>
    <col min="10506" max="10507" width="10.85546875" style="162" bestFit="1" customWidth="1"/>
    <col min="10508" max="10508" width="10.28515625" style="162" bestFit="1" customWidth="1"/>
    <col min="10509" max="10511" width="10" style="162" bestFit="1" customWidth="1"/>
    <col min="10512" max="10514" width="11.7109375" style="162" bestFit="1" customWidth="1"/>
    <col min="10515" max="10519" width="10" style="162" bestFit="1" customWidth="1"/>
    <col min="10520" max="10521" width="11.5703125" style="162" bestFit="1" customWidth="1"/>
    <col min="10522" max="10527" width="10" style="162" bestFit="1" customWidth="1"/>
    <col min="10528" max="10528" width="11" style="162" bestFit="1" customWidth="1"/>
    <col min="10529" max="10530" width="10" style="162" bestFit="1" customWidth="1"/>
    <col min="10531" max="10532" width="11" style="162" bestFit="1" customWidth="1"/>
    <col min="10533" max="10534" width="10" style="162" bestFit="1" customWidth="1"/>
    <col min="10535" max="10540" width="11.5703125" style="162" bestFit="1" customWidth="1"/>
    <col min="10541" max="10544" width="10" style="162" bestFit="1" customWidth="1"/>
    <col min="10545" max="10545" width="11.5703125" style="162" bestFit="1" customWidth="1"/>
    <col min="10546" max="10547" width="10" style="162" bestFit="1" customWidth="1"/>
    <col min="10548" max="10548" width="10.42578125" style="162" bestFit="1" customWidth="1"/>
    <col min="10549" max="10549" width="11.5703125" style="162" bestFit="1" customWidth="1"/>
    <col min="10550" max="10550" width="9.28515625" style="162" bestFit="1" customWidth="1"/>
    <col min="10551" max="10551" width="10.42578125" style="162" bestFit="1" customWidth="1"/>
    <col min="10552" max="10553" width="11.7109375" style="162" bestFit="1" customWidth="1"/>
    <col min="10554" max="10558" width="11.5703125" style="162" bestFit="1" customWidth="1"/>
    <col min="10559" max="10559" width="10.42578125" style="162" bestFit="1" customWidth="1"/>
    <col min="10560" max="10562" width="11" style="162" bestFit="1" customWidth="1"/>
    <col min="10563" max="10564" width="9.140625" style="162" bestFit="1" customWidth="1"/>
    <col min="10565" max="10752" width="9.140625" style="162"/>
    <col min="10753" max="10753" width="28.28515625" style="162" customWidth="1"/>
    <col min="10754" max="10754" width="10" style="162" bestFit="1" customWidth="1"/>
    <col min="10755" max="10755" width="12.5703125" style="162" bestFit="1" customWidth="1"/>
    <col min="10756" max="10757" width="10.42578125" style="162" bestFit="1" customWidth="1"/>
    <col min="10758" max="10760" width="10" style="162" bestFit="1" customWidth="1"/>
    <col min="10761" max="10761" width="11" style="162" bestFit="1" customWidth="1"/>
    <col min="10762" max="10763" width="10.85546875" style="162" bestFit="1" customWidth="1"/>
    <col min="10764" max="10764" width="10.28515625" style="162" bestFit="1" customWidth="1"/>
    <col min="10765" max="10767" width="10" style="162" bestFit="1" customWidth="1"/>
    <col min="10768" max="10770" width="11.7109375" style="162" bestFit="1" customWidth="1"/>
    <col min="10771" max="10775" width="10" style="162" bestFit="1" customWidth="1"/>
    <col min="10776" max="10777" width="11.5703125" style="162" bestFit="1" customWidth="1"/>
    <col min="10778" max="10783" width="10" style="162" bestFit="1" customWidth="1"/>
    <col min="10784" max="10784" width="11" style="162" bestFit="1" customWidth="1"/>
    <col min="10785" max="10786" width="10" style="162" bestFit="1" customWidth="1"/>
    <col min="10787" max="10788" width="11" style="162" bestFit="1" customWidth="1"/>
    <col min="10789" max="10790" width="10" style="162" bestFit="1" customWidth="1"/>
    <col min="10791" max="10796" width="11.5703125" style="162" bestFit="1" customWidth="1"/>
    <col min="10797" max="10800" width="10" style="162" bestFit="1" customWidth="1"/>
    <col min="10801" max="10801" width="11.5703125" style="162" bestFit="1" customWidth="1"/>
    <col min="10802" max="10803" width="10" style="162" bestFit="1" customWidth="1"/>
    <col min="10804" max="10804" width="10.42578125" style="162" bestFit="1" customWidth="1"/>
    <col min="10805" max="10805" width="11.5703125" style="162" bestFit="1" customWidth="1"/>
    <col min="10806" max="10806" width="9.28515625" style="162" bestFit="1" customWidth="1"/>
    <col min="10807" max="10807" width="10.42578125" style="162" bestFit="1" customWidth="1"/>
    <col min="10808" max="10809" width="11.7109375" style="162" bestFit="1" customWidth="1"/>
    <col min="10810" max="10814" width="11.5703125" style="162" bestFit="1" customWidth="1"/>
    <col min="10815" max="10815" width="10.42578125" style="162" bestFit="1" customWidth="1"/>
    <col min="10816" max="10818" width="11" style="162" bestFit="1" customWidth="1"/>
    <col min="10819" max="10820" width="9.140625" style="162" bestFit="1" customWidth="1"/>
    <col min="10821" max="11008" width="9.140625" style="162"/>
    <col min="11009" max="11009" width="28.28515625" style="162" customWidth="1"/>
    <col min="11010" max="11010" width="10" style="162" bestFit="1" customWidth="1"/>
    <col min="11011" max="11011" width="12.5703125" style="162" bestFit="1" customWidth="1"/>
    <col min="11012" max="11013" width="10.42578125" style="162" bestFit="1" customWidth="1"/>
    <col min="11014" max="11016" width="10" style="162" bestFit="1" customWidth="1"/>
    <col min="11017" max="11017" width="11" style="162" bestFit="1" customWidth="1"/>
    <col min="11018" max="11019" width="10.85546875" style="162" bestFit="1" customWidth="1"/>
    <col min="11020" max="11020" width="10.28515625" style="162" bestFit="1" customWidth="1"/>
    <col min="11021" max="11023" width="10" style="162" bestFit="1" customWidth="1"/>
    <col min="11024" max="11026" width="11.7109375" style="162" bestFit="1" customWidth="1"/>
    <col min="11027" max="11031" width="10" style="162" bestFit="1" customWidth="1"/>
    <col min="11032" max="11033" width="11.5703125" style="162" bestFit="1" customWidth="1"/>
    <col min="11034" max="11039" width="10" style="162" bestFit="1" customWidth="1"/>
    <col min="11040" max="11040" width="11" style="162" bestFit="1" customWidth="1"/>
    <col min="11041" max="11042" width="10" style="162" bestFit="1" customWidth="1"/>
    <col min="11043" max="11044" width="11" style="162" bestFit="1" customWidth="1"/>
    <col min="11045" max="11046" width="10" style="162" bestFit="1" customWidth="1"/>
    <col min="11047" max="11052" width="11.5703125" style="162" bestFit="1" customWidth="1"/>
    <col min="11053" max="11056" width="10" style="162" bestFit="1" customWidth="1"/>
    <col min="11057" max="11057" width="11.5703125" style="162" bestFit="1" customWidth="1"/>
    <col min="11058" max="11059" width="10" style="162" bestFit="1" customWidth="1"/>
    <col min="11060" max="11060" width="10.42578125" style="162" bestFit="1" customWidth="1"/>
    <col min="11061" max="11061" width="11.5703125" style="162" bestFit="1" customWidth="1"/>
    <col min="11062" max="11062" width="9.28515625" style="162" bestFit="1" customWidth="1"/>
    <col min="11063" max="11063" width="10.42578125" style="162" bestFit="1" customWidth="1"/>
    <col min="11064" max="11065" width="11.7109375" style="162" bestFit="1" customWidth="1"/>
    <col min="11066" max="11070" width="11.5703125" style="162" bestFit="1" customWidth="1"/>
    <col min="11071" max="11071" width="10.42578125" style="162" bestFit="1" customWidth="1"/>
    <col min="11072" max="11074" width="11" style="162" bestFit="1" customWidth="1"/>
    <col min="11075" max="11076" width="9.140625" style="162" bestFit="1" customWidth="1"/>
    <col min="11077" max="11264" width="9.140625" style="162"/>
    <col min="11265" max="11265" width="28.28515625" style="162" customWidth="1"/>
    <col min="11266" max="11266" width="10" style="162" bestFit="1" customWidth="1"/>
    <col min="11267" max="11267" width="12.5703125" style="162" bestFit="1" customWidth="1"/>
    <col min="11268" max="11269" width="10.42578125" style="162" bestFit="1" customWidth="1"/>
    <col min="11270" max="11272" width="10" style="162" bestFit="1" customWidth="1"/>
    <col min="11273" max="11273" width="11" style="162" bestFit="1" customWidth="1"/>
    <col min="11274" max="11275" width="10.85546875" style="162" bestFit="1" customWidth="1"/>
    <col min="11276" max="11276" width="10.28515625" style="162" bestFit="1" customWidth="1"/>
    <col min="11277" max="11279" width="10" style="162" bestFit="1" customWidth="1"/>
    <col min="11280" max="11282" width="11.7109375" style="162" bestFit="1" customWidth="1"/>
    <col min="11283" max="11287" width="10" style="162" bestFit="1" customWidth="1"/>
    <col min="11288" max="11289" width="11.5703125" style="162" bestFit="1" customWidth="1"/>
    <col min="11290" max="11295" width="10" style="162" bestFit="1" customWidth="1"/>
    <col min="11296" max="11296" width="11" style="162" bestFit="1" customWidth="1"/>
    <col min="11297" max="11298" width="10" style="162" bestFit="1" customWidth="1"/>
    <col min="11299" max="11300" width="11" style="162" bestFit="1" customWidth="1"/>
    <col min="11301" max="11302" width="10" style="162" bestFit="1" customWidth="1"/>
    <col min="11303" max="11308" width="11.5703125" style="162" bestFit="1" customWidth="1"/>
    <col min="11309" max="11312" width="10" style="162" bestFit="1" customWidth="1"/>
    <col min="11313" max="11313" width="11.5703125" style="162" bestFit="1" customWidth="1"/>
    <col min="11314" max="11315" width="10" style="162" bestFit="1" customWidth="1"/>
    <col min="11316" max="11316" width="10.42578125" style="162" bestFit="1" customWidth="1"/>
    <col min="11317" max="11317" width="11.5703125" style="162" bestFit="1" customWidth="1"/>
    <col min="11318" max="11318" width="9.28515625" style="162" bestFit="1" customWidth="1"/>
    <col min="11319" max="11319" width="10.42578125" style="162" bestFit="1" customWidth="1"/>
    <col min="11320" max="11321" width="11.7109375" style="162" bestFit="1" customWidth="1"/>
    <col min="11322" max="11326" width="11.5703125" style="162" bestFit="1" customWidth="1"/>
    <col min="11327" max="11327" width="10.42578125" style="162" bestFit="1" customWidth="1"/>
    <col min="11328" max="11330" width="11" style="162" bestFit="1" customWidth="1"/>
    <col min="11331" max="11332" width="9.140625" style="162" bestFit="1" customWidth="1"/>
    <col min="11333" max="11520" width="9.140625" style="162"/>
    <col min="11521" max="11521" width="28.28515625" style="162" customWidth="1"/>
    <col min="11522" max="11522" width="10" style="162" bestFit="1" customWidth="1"/>
    <col min="11523" max="11523" width="12.5703125" style="162" bestFit="1" customWidth="1"/>
    <col min="11524" max="11525" width="10.42578125" style="162" bestFit="1" customWidth="1"/>
    <col min="11526" max="11528" width="10" style="162" bestFit="1" customWidth="1"/>
    <col min="11529" max="11529" width="11" style="162" bestFit="1" customWidth="1"/>
    <col min="11530" max="11531" width="10.85546875" style="162" bestFit="1" customWidth="1"/>
    <col min="11532" max="11532" width="10.28515625" style="162" bestFit="1" customWidth="1"/>
    <col min="11533" max="11535" width="10" style="162" bestFit="1" customWidth="1"/>
    <col min="11536" max="11538" width="11.7109375" style="162" bestFit="1" customWidth="1"/>
    <col min="11539" max="11543" width="10" style="162" bestFit="1" customWidth="1"/>
    <col min="11544" max="11545" width="11.5703125" style="162" bestFit="1" customWidth="1"/>
    <col min="11546" max="11551" width="10" style="162" bestFit="1" customWidth="1"/>
    <col min="11552" max="11552" width="11" style="162" bestFit="1" customWidth="1"/>
    <col min="11553" max="11554" width="10" style="162" bestFit="1" customWidth="1"/>
    <col min="11555" max="11556" width="11" style="162" bestFit="1" customWidth="1"/>
    <col min="11557" max="11558" width="10" style="162" bestFit="1" customWidth="1"/>
    <col min="11559" max="11564" width="11.5703125" style="162" bestFit="1" customWidth="1"/>
    <col min="11565" max="11568" width="10" style="162" bestFit="1" customWidth="1"/>
    <col min="11569" max="11569" width="11.5703125" style="162" bestFit="1" customWidth="1"/>
    <col min="11570" max="11571" width="10" style="162" bestFit="1" customWidth="1"/>
    <col min="11572" max="11572" width="10.42578125" style="162" bestFit="1" customWidth="1"/>
    <col min="11573" max="11573" width="11.5703125" style="162" bestFit="1" customWidth="1"/>
    <col min="11574" max="11574" width="9.28515625" style="162" bestFit="1" customWidth="1"/>
    <col min="11575" max="11575" width="10.42578125" style="162" bestFit="1" customWidth="1"/>
    <col min="11576" max="11577" width="11.7109375" style="162" bestFit="1" customWidth="1"/>
    <col min="11578" max="11582" width="11.5703125" style="162" bestFit="1" customWidth="1"/>
    <col min="11583" max="11583" width="10.42578125" style="162" bestFit="1" customWidth="1"/>
    <col min="11584" max="11586" width="11" style="162" bestFit="1" customWidth="1"/>
    <col min="11587" max="11588" width="9.140625" style="162" bestFit="1" customWidth="1"/>
    <col min="11589" max="11776" width="9.140625" style="162"/>
    <col min="11777" max="11777" width="28.28515625" style="162" customWidth="1"/>
    <col min="11778" max="11778" width="10" style="162" bestFit="1" customWidth="1"/>
    <col min="11779" max="11779" width="12.5703125" style="162" bestFit="1" customWidth="1"/>
    <col min="11780" max="11781" width="10.42578125" style="162" bestFit="1" customWidth="1"/>
    <col min="11782" max="11784" width="10" style="162" bestFit="1" customWidth="1"/>
    <col min="11785" max="11785" width="11" style="162" bestFit="1" customWidth="1"/>
    <col min="11786" max="11787" width="10.85546875" style="162" bestFit="1" customWidth="1"/>
    <col min="11788" max="11788" width="10.28515625" style="162" bestFit="1" customWidth="1"/>
    <col min="11789" max="11791" width="10" style="162" bestFit="1" customWidth="1"/>
    <col min="11792" max="11794" width="11.7109375" style="162" bestFit="1" customWidth="1"/>
    <col min="11795" max="11799" width="10" style="162" bestFit="1" customWidth="1"/>
    <col min="11800" max="11801" width="11.5703125" style="162" bestFit="1" customWidth="1"/>
    <col min="11802" max="11807" width="10" style="162" bestFit="1" customWidth="1"/>
    <col min="11808" max="11808" width="11" style="162" bestFit="1" customWidth="1"/>
    <col min="11809" max="11810" width="10" style="162" bestFit="1" customWidth="1"/>
    <col min="11811" max="11812" width="11" style="162" bestFit="1" customWidth="1"/>
    <col min="11813" max="11814" width="10" style="162" bestFit="1" customWidth="1"/>
    <col min="11815" max="11820" width="11.5703125" style="162" bestFit="1" customWidth="1"/>
    <col min="11821" max="11824" width="10" style="162" bestFit="1" customWidth="1"/>
    <col min="11825" max="11825" width="11.5703125" style="162" bestFit="1" customWidth="1"/>
    <col min="11826" max="11827" width="10" style="162" bestFit="1" customWidth="1"/>
    <col min="11828" max="11828" width="10.42578125" style="162" bestFit="1" customWidth="1"/>
    <col min="11829" max="11829" width="11.5703125" style="162" bestFit="1" customWidth="1"/>
    <col min="11830" max="11830" width="9.28515625" style="162" bestFit="1" customWidth="1"/>
    <col min="11831" max="11831" width="10.42578125" style="162" bestFit="1" customWidth="1"/>
    <col min="11832" max="11833" width="11.7109375" style="162" bestFit="1" customWidth="1"/>
    <col min="11834" max="11838" width="11.5703125" style="162" bestFit="1" customWidth="1"/>
    <col min="11839" max="11839" width="10.42578125" style="162" bestFit="1" customWidth="1"/>
    <col min="11840" max="11842" width="11" style="162" bestFit="1" customWidth="1"/>
    <col min="11843" max="11844" width="9.140625" style="162" bestFit="1" customWidth="1"/>
    <col min="11845" max="12032" width="9.140625" style="162"/>
    <col min="12033" max="12033" width="28.28515625" style="162" customWidth="1"/>
    <col min="12034" max="12034" width="10" style="162" bestFit="1" customWidth="1"/>
    <col min="12035" max="12035" width="12.5703125" style="162" bestFit="1" customWidth="1"/>
    <col min="12036" max="12037" width="10.42578125" style="162" bestFit="1" customWidth="1"/>
    <col min="12038" max="12040" width="10" style="162" bestFit="1" customWidth="1"/>
    <col min="12041" max="12041" width="11" style="162" bestFit="1" customWidth="1"/>
    <col min="12042" max="12043" width="10.85546875" style="162" bestFit="1" customWidth="1"/>
    <col min="12044" max="12044" width="10.28515625" style="162" bestFit="1" customWidth="1"/>
    <col min="12045" max="12047" width="10" style="162" bestFit="1" customWidth="1"/>
    <col min="12048" max="12050" width="11.7109375" style="162" bestFit="1" customWidth="1"/>
    <col min="12051" max="12055" width="10" style="162" bestFit="1" customWidth="1"/>
    <col min="12056" max="12057" width="11.5703125" style="162" bestFit="1" customWidth="1"/>
    <col min="12058" max="12063" width="10" style="162" bestFit="1" customWidth="1"/>
    <col min="12064" max="12064" width="11" style="162" bestFit="1" customWidth="1"/>
    <col min="12065" max="12066" width="10" style="162" bestFit="1" customWidth="1"/>
    <col min="12067" max="12068" width="11" style="162" bestFit="1" customWidth="1"/>
    <col min="12069" max="12070" width="10" style="162" bestFit="1" customWidth="1"/>
    <col min="12071" max="12076" width="11.5703125" style="162" bestFit="1" customWidth="1"/>
    <col min="12077" max="12080" width="10" style="162" bestFit="1" customWidth="1"/>
    <col min="12081" max="12081" width="11.5703125" style="162" bestFit="1" customWidth="1"/>
    <col min="12082" max="12083" width="10" style="162" bestFit="1" customWidth="1"/>
    <col min="12084" max="12084" width="10.42578125" style="162" bestFit="1" customWidth="1"/>
    <col min="12085" max="12085" width="11.5703125" style="162" bestFit="1" customWidth="1"/>
    <col min="12086" max="12086" width="9.28515625" style="162" bestFit="1" customWidth="1"/>
    <col min="12087" max="12087" width="10.42578125" style="162" bestFit="1" customWidth="1"/>
    <col min="12088" max="12089" width="11.7109375" style="162" bestFit="1" customWidth="1"/>
    <col min="12090" max="12094" width="11.5703125" style="162" bestFit="1" customWidth="1"/>
    <col min="12095" max="12095" width="10.42578125" style="162" bestFit="1" customWidth="1"/>
    <col min="12096" max="12098" width="11" style="162" bestFit="1" customWidth="1"/>
    <col min="12099" max="12100" width="9.140625" style="162" bestFit="1" customWidth="1"/>
    <col min="12101" max="12288" width="9.140625" style="162"/>
    <col min="12289" max="12289" width="28.28515625" style="162" customWidth="1"/>
    <col min="12290" max="12290" width="10" style="162" bestFit="1" customWidth="1"/>
    <col min="12291" max="12291" width="12.5703125" style="162" bestFit="1" customWidth="1"/>
    <col min="12292" max="12293" width="10.42578125" style="162" bestFit="1" customWidth="1"/>
    <col min="12294" max="12296" width="10" style="162" bestFit="1" customWidth="1"/>
    <col min="12297" max="12297" width="11" style="162" bestFit="1" customWidth="1"/>
    <col min="12298" max="12299" width="10.85546875" style="162" bestFit="1" customWidth="1"/>
    <col min="12300" max="12300" width="10.28515625" style="162" bestFit="1" customWidth="1"/>
    <col min="12301" max="12303" width="10" style="162" bestFit="1" customWidth="1"/>
    <col min="12304" max="12306" width="11.7109375" style="162" bestFit="1" customWidth="1"/>
    <col min="12307" max="12311" width="10" style="162" bestFit="1" customWidth="1"/>
    <col min="12312" max="12313" width="11.5703125" style="162" bestFit="1" customWidth="1"/>
    <col min="12314" max="12319" width="10" style="162" bestFit="1" customWidth="1"/>
    <col min="12320" max="12320" width="11" style="162" bestFit="1" customWidth="1"/>
    <col min="12321" max="12322" width="10" style="162" bestFit="1" customWidth="1"/>
    <col min="12323" max="12324" width="11" style="162" bestFit="1" customWidth="1"/>
    <col min="12325" max="12326" width="10" style="162" bestFit="1" customWidth="1"/>
    <col min="12327" max="12332" width="11.5703125" style="162" bestFit="1" customWidth="1"/>
    <col min="12333" max="12336" width="10" style="162" bestFit="1" customWidth="1"/>
    <col min="12337" max="12337" width="11.5703125" style="162" bestFit="1" customWidth="1"/>
    <col min="12338" max="12339" width="10" style="162" bestFit="1" customWidth="1"/>
    <col min="12340" max="12340" width="10.42578125" style="162" bestFit="1" customWidth="1"/>
    <col min="12341" max="12341" width="11.5703125" style="162" bestFit="1" customWidth="1"/>
    <col min="12342" max="12342" width="9.28515625" style="162" bestFit="1" customWidth="1"/>
    <col min="12343" max="12343" width="10.42578125" style="162" bestFit="1" customWidth="1"/>
    <col min="12344" max="12345" width="11.7109375" style="162" bestFit="1" customWidth="1"/>
    <col min="12346" max="12350" width="11.5703125" style="162" bestFit="1" customWidth="1"/>
    <col min="12351" max="12351" width="10.42578125" style="162" bestFit="1" customWidth="1"/>
    <col min="12352" max="12354" width="11" style="162" bestFit="1" customWidth="1"/>
    <col min="12355" max="12356" width="9.140625" style="162" bestFit="1" customWidth="1"/>
    <col min="12357" max="12544" width="9.140625" style="162"/>
    <col min="12545" max="12545" width="28.28515625" style="162" customWidth="1"/>
    <col min="12546" max="12546" width="10" style="162" bestFit="1" customWidth="1"/>
    <col min="12547" max="12547" width="12.5703125" style="162" bestFit="1" customWidth="1"/>
    <col min="12548" max="12549" width="10.42578125" style="162" bestFit="1" customWidth="1"/>
    <col min="12550" max="12552" width="10" style="162" bestFit="1" customWidth="1"/>
    <col min="12553" max="12553" width="11" style="162" bestFit="1" customWidth="1"/>
    <col min="12554" max="12555" width="10.85546875" style="162" bestFit="1" customWidth="1"/>
    <col min="12556" max="12556" width="10.28515625" style="162" bestFit="1" customWidth="1"/>
    <col min="12557" max="12559" width="10" style="162" bestFit="1" customWidth="1"/>
    <col min="12560" max="12562" width="11.7109375" style="162" bestFit="1" customWidth="1"/>
    <col min="12563" max="12567" width="10" style="162" bestFit="1" customWidth="1"/>
    <col min="12568" max="12569" width="11.5703125" style="162" bestFit="1" customWidth="1"/>
    <col min="12570" max="12575" width="10" style="162" bestFit="1" customWidth="1"/>
    <col min="12576" max="12576" width="11" style="162" bestFit="1" customWidth="1"/>
    <col min="12577" max="12578" width="10" style="162" bestFit="1" customWidth="1"/>
    <col min="12579" max="12580" width="11" style="162" bestFit="1" customWidth="1"/>
    <col min="12581" max="12582" width="10" style="162" bestFit="1" customWidth="1"/>
    <col min="12583" max="12588" width="11.5703125" style="162" bestFit="1" customWidth="1"/>
    <col min="12589" max="12592" width="10" style="162" bestFit="1" customWidth="1"/>
    <col min="12593" max="12593" width="11.5703125" style="162" bestFit="1" customWidth="1"/>
    <col min="12594" max="12595" width="10" style="162" bestFit="1" customWidth="1"/>
    <col min="12596" max="12596" width="10.42578125" style="162" bestFit="1" customWidth="1"/>
    <col min="12597" max="12597" width="11.5703125" style="162" bestFit="1" customWidth="1"/>
    <col min="12598" max="12598" width="9.28515625" style="162" bestFit="1" customWidth="1"/>
    <col min="12599" max="12599" width="10.42578125" style="162" bestFit="1" customWidth="1"/>
    <col min="12600" max="12601" width="11.7109375" style="162" bestFit="1" customWidth="1"/>
    <col min="12602" max="12606" width="11.5703125" style="162" bestFit="1" customWidth="1"/>
    <col min="12607" max="12607" width="10.42578125" style="162" bestFit="1" customWidth="1"/>
    <col min="12608" max="12610" width="11" style="162" bestFit="1" customWidth="1"/>
    <col min="12611" max="12612" width="9.140625" style="162" bestFit="1" customWidth="1"/>
    <col min="12613" max="12800" width="9.140625" style="162"/>
    <col min="12801" max="12801" width="28.28515625" style="162" customWidth="1"/>
    <col min="12802" max="12802" width="10" style="162" bestFit="1" customWidth="1"/>
    <col min="12803" max="12803" width="12.5703125" style="162" bestFit="1" customWidth="1"/>
    <col min="12804" max="12805" width="10.42578125" style="162" bestFit="1" customWidth="1"/>
    <col min="12806" max="12808" width="10" style="162" bestFit="1" customWidth="1"/>
    <col min="12809" max="12809" width="11" style="162" bestFit="1" customWidth="1"/>
    <col min="12810" max="12811" width="10.85546875" style="162" bestFit="1" customWidth="1"/>
    <col min="12812" max="12812" width="10.28515625" style="162" bestFit="1" customWidth="1"/>
    <col min="12813" max="12815" width="10" style="162" bestFit="1" customWidth="1"/>
    <col min="12816" max="12818" width="11.7109375" style="162" bestFit="1" customWidth="1"/>
    <col min="12819" max="12823" width="10" style="162" bestFit="1" customWidth="1"/>
    <col min="12824" max="12825" width="11.5703125" style="162" bestFit="1" customWidth="1"/>
    <col min="12826" max="12831" width="10" style="162" bestFit="1" customWidth="1"/>
    <col min="12832" max="12832" width="11" style="162" bestFit="1" customWidth="1"/>
    <col min="12833" max="12834" width="10" style="162" bestFit="1" customWidth="1"/>
    <col min="12835" max="12836" width="11" style="162" bestFit="1" customWidth="1"/>
    <col min="12837" max="12838" width="10" style="162" bestFit="1" customWidth="1"/>
    <col min="12839" max="12844" width="11.5703125" style="162" bestFit="1" customWidth="1"/>
    <col min="12845" max="12848" width="10" style="162" bestFit="1" customWidth="1"/>
    <col min="12849" max="12849" width="11.5703125" style="162" bestFit="1" customWidth="1"/>
    <col min="12850" max="12851" width="10" style="162" bestFit="1" customWidth="1"/>
    <col min="12852" max="12852" width="10.42578125" style="162" bestFit="1" customWidth="1"/>
    <col min="12853" max="12853" width="11.5703125" style="162" bestFit="1" customWidth="1"/>
    <col min="12854" max="12854" width="9.28515625" style="162" bestFit="1" customWidth="1"/>
    <col min="12855" max="12855" width="10.42578125" style="162" bestFit="1" customWidth="1"/>
    <col min="12856" max="12857" width="11.7109375" style="162" bestFit="1" customWidth="1"/>
    <col min="12858" max="12862" width="11.5703125" style="162" bestFit="1" customWidth="1"/>
    <col min="12863" max="12863" width="10.42578125" style="162" bestFit="1" customWidth="1"/>
    <col min="12864" max="12866" width="11" style="162" bestFit="1" customWidth="1"/>
    <col min="12867" max="12868" width="9.140625" style="162" bestFit="1" customWidth="1"/>
    <col min="12869" max="13056" width="9.140625" style="162"/>
    <col min="13057" max="13057" width="28.28515625" style="162" customWidth="1"/>
    <col min="13058" max="13058" width="10" style="162" bestFit="1" customWidth="1"/>
    <col min="13059" max="13059" width="12.5703125" style="162" bestFit="1" customWidth="1"/>
    <col min="13060" max="13061" width="10.42578125" style="162" bestFit="1" customWidth="1"/>
    <col min="13062" max="13064" width="10" style="162" bestFit="1" customWidth="1"/>
    <col min="13065" max="13065" width="11" style="162" bestFit="1" customWidth="1"/>
    <col min="13066" max="13067" width="10.85546875" style="162" bestFit="1" customWidth="1"/>
    <col min="13068" max="13068" width="10.28515625" style="162" bestFit="1" customWidth="1"/>
    <col min="13069" max="13071" width="10" style="162" bestFit="1" customWidth="1"/>
    <col min="13072" max="13074" width="11.7109375" style="162" bestFit="1" customWidth="1"/>
    <col min="13075" max="13079" width="10" style="162" bestFit="1" customWidth="1"/>
    <col min="13080" max="13081" width="11.5703125" style="162" bestFit="1" customWidth="1"/>
    <col min="13082" max="13087" width="10" style="162" bestFit="1" customWidth="1"/>
    <col min="13088" max="13088" width="11" style="162" bestFit="1" customWidth="1"/>
    <col min="13089" max="13090" width="10" style="162" bestFit="1" customWidth="1"/>
    <col min="13091" max="13092" width="11" style="162" bestFit="1" customWidth="1"/>
    <col min="13093" max="13094" width="10" style="162" bestFit="1" customWidth="1"/>
    <col min="13095" max="13100" width="11.5703125" style="162" bestFit="1" customWidth="1"/>
    <col min="13101" max="13104" width="10" style="162" bestFit="1" customWidth="1"/>
    <col min="13105" max="13105" width="11.5703125" style="162" bestFit="1" customWidth="1"/>
    <col min="13106" max="13107" width="10" style="162" bestFit="1" customWidth="1"/>
    <col min="13108" max="13108" width="10.42578125" style="162" bestFit="1" customWidth="1"/>
    <col min="13109" max="13109" width="11.5703125" style="162" bestFit="1" customWidth="1"/>
    <col min="13110" max="13110" width="9.28515625" style="162" bestFit="1" customWidth="1"/>
    <col min="13111" max="13111" width="10.42578125" style="162" bestFit="1" customWidth="1"/>
    <col min="13112" max="13113" width="11.7109375" style="162" bestFit="1" customWidth="1"/>
    <col min="13114" max="13118" width="11.5703125" style="162" bestFit="1" customWidth="1"/>
    <col min="13119" max="13119" width="10.42578125" style="162" bestFit="1" customWidth="1"/>
    <col min="13120" max="13122" width="11" style="162" bestFit="1" customWidth="1"/>
    <col min="13123" max="13124" width="9.140625" style="162" bestFit="1" customWidth="1"/>
    <col min="13125" max="13312" width="9.140625" style="162"/>
    <col min="13313" max="13313" width="28.28515625" style="162" customWidth="1"/>
    <col min="13314" max="13314" width="10" style="162" bestFit="1" customWidth="1"/>
    <col min="13315" max="13315" width="12.5703125" style="162" bestFit="1" customWidth="1"/>
    <col min="13316" max="13317" width="10.42578125" style="162" bestFit="1" customWidth="1"/>
    <col min="13318" max="13320" width="10" style="162" bestFit="1" customWidth="1"/>
    <col min="13321" max="13321" width="11" style="162" bestFit="1" customWidth="1"/>
    <col min="13322" max="13323" width="10.85546875" style="162" bestFit="1" customWidth="1"/>
    <col min="13324" max="13324" width="10.28515625" style="162" bestFit="1" customWidth="1"/>
    <col min="13325" max="13327" width="10" style="162" bestFit="1" customWidth="1"/>
    <col min="13328" max="13330" width="11.7109375" style="162" bestFit="1" customWidth="1"/>
    <col min="13331" max="13335" width="10" style="162" bestFit="1" customWidth="1"/>
    <col min="13336" max="13337" width="11.5703125" style="162" bestFit="1" customWidth="1"/>
    <col min="13338" max="13343" width="10" style="162" bestFit="1" customWidth="1"/>
    <col min="13344" max="13344" width="11" style="162" bestFit="1" customWidth="1"/>
    <col min="13345" max="13346" width="10" style="162" bestFit="1" customWidth="1"/>
    <col min="13347" max="13348" width="11" style="162" bestFit="1" customWidth="1"/>
    <col min="13349" max="13350" width="10" style="162" bestFit="1" customWidth="1"/>
    <col min="13351" max="13356" width="11.5703125" style="162" bestFit="1" customWidth="1"/>
    <col min="13357" max="13360" width="10" style="162" bestFit="1" customWidth="1"/>
    <col min="13361" max="13361" width="11.5703125" style="162" bestFit="1" customWidth="1"/>
    <col min="13362" max="13363" width="10" style="162" bestFit="1" customWidth="1"/>
    <col min="13364" max="13364" width="10.42578125" style="162" bestFit="1" customWidth="1"/>
    <col min="13365" max="13365" width="11.5703125" style="162" bestFit="1" customWidth="1"/>
    <col min="13366" max="13366" width="9.28515625" style="162" bestFit="1" customWidth="1"/>
    <col min="13367" max="13367" width="10.42578125" style="162" bestFit="1" customWidth="1"/>
    <col min="13368" max="13369" width="11.7109375" style="162" bestFit="1" customWidth="1"/>
    <col min="13370" max="13374" width="11.5703125" style="162" bestFit="1" customWidth="1"/>
    <col min="13375" max="13375" width="10.42578125" style="162" bestFit="1" customWidth="1"/>
    <col min="13376" max="13378" width="11" style="162" bestFit="1" customWidth="1"/>
    <col min="13379" max="13380" width="9.140625" style="162" bestFit="1" customWidth="1"/>
    <col min="13381" max="13568" width="9.140625" style="162"/>
    <col min="13569" max="13569" width="28.28515625" style="162" customWidth="1"/>
    <col min="13570" max="13570" width="10" style="162" bestFit="1" customWidth="1"/>
    <col min="13571" max="13571" width="12.5703125" style="162" bestFit="1" customWidth="1"/>
    <col min="13572" max="13573" width="10.42578125" style="162" bestFit="1" customWidth="1"/>
    <col min="13574" max="13576" width="10" style="162" bestFit="1" customWidth="1"/>
    <col min="13577" max="13577" width="11" style="162" bestFit="1" customWidth="1"/>
    <col min="13578" max="13579" width="10.85546875" style="162" bestFit="1" customWidth="1"/>
    <col min="13580" max="13580" width="10.28515625" style="162" bestFit="1" customWidth="1"/>
    <col min="13581" max="13583" width="10" style="162" bestFit="1" customWidth="1"/>
    <col min="13584" max="13586" width="11.7109375" style="162" bestFit="1" customWidth="1"/>
    <col min="13587" max="13591" width="10" style="162" bestFit="1" customWidth="1"/>
    <col min="13592" max="13593" width="11.5703125" style="162" bestFit="1" customWidth="1"/>
    <col min="13594" max="13599" width="10" style="162" bestFit="1" customWidth="1"/>
    <col min="13600" max="13600" width="11" style="162" bestFit="1" customWidth="1"/>
    <col min="13601" max="13602" width="10" style="162" bestFit="1" customWidth="1"/>
    <col min="13603" max="13604" width="11" style="162" bestFit="1" customWidth="1"/>
    <col min="13605" max="13606" width="10" style="162" bestFit="1" customWidth="1"/>
    <col min="13607" max="13612" width="11.5703125" style="162" bestFit="1" customWidth="1"/>
    <col min="13613" max="13616" width="10" style="162" bestFit="1" customWidth="1"/>
    <col min="13617" max="13617" width="11.5703125" style="162" bestFit="1" customWidth="1"/>
    <col min="13618" max="13619" width="10" style="162" bestFit="1" customWidth="1"/>
    <col min="13620" max="13620" width="10.42578125" style="162" bestFit="1" customWidth="1"/>
    <col min="13621" max="13621" width="11.5703125" style="162" bestFit="1" customWidth="1"/>
    <col min="13622" max="13622" width="9.28515625" style="162" bestFit="1" customWidth="1"/>
    <col min="13623" max="13623" width="10.42578125" style="162" bestFit="1" customWidth="1"/>
    <col min="13624" max="13625" width="11.7109375" style="162" bestFit="1" customWidth="1"/>
    <col min="13626" max="13630" width="11.5703125" style="162" bestFit="1" customWidth="1"/>
    <col min="13631" max="13631" width="10.42578125" style="162" bestFit="1" customWidth="1"/>
    <col min="13632" max="13634" width="11" style="162" bestFit="1" customWidth="1"/>
    <col min="13635" max="13636" width="9.140625" style="162" bestFit="1" customWidth="1"/>
    <col min="13637" max="13824" width="9.140625" style="162"/>
    <col min="13825" max="13825" width="28.28515625" style="162" customWidth="1"/>
    <col min="13826" max="13826" width="10" style="162" bestFit="1" customWidth="1"/>
    <col min="13827" max="13827" width="12.5703125" style="162" bestFit="1" customWidth="1"/>
    <col min="13828" max="13829" width="10.42578125" style="162" bestFit="1" customWidth="1"/>
    <col min="13830" max="13832" width="10" style="162" bestFit="1" customWidth="1"/>
    <col min="13833" max="13833" width="11" style="162" bestFit="1" customWidth="1"/>
    <col min="13834" max="13835" width="10.85546875" style="162" bestFit="1" customWidth="1"/>
    <col min="13836" max="13836" width="10.28515625" style="162" bestFit="1" customWidth="1"/>
    <col min="13837" max="13839" width="10" style="162" bestFit="1" customWidth="1"/>
    <col min="13840" max="13842" width="11.7109375" style="162" bestFit="1" customWidth="1"/>
    <col min="13843" max="13847" width="10" style="162" bestFit="1" customWidth="1"/>
    <col min="13848" max="13849" width="11.5703125" style="162" bestFit="1" customWidth="1"/>
    <col min="13850" max="13855" width="10" style="162" bestFit="1" customWidth="1"/>
    <col min="13856" max="13856" width="11" style="162" bestFit="1" customWidth="1"/>
    <col min="13857" max="13858" width="10" style="162" bestFit="1" customWidth="1"/>
    <col min="13859" max="13860" width="11" style="162" bestFit="1" customWidth="1"/>
    <col min="13861" max="13862" width="10" style="162" bestFit="1" customWidth="1"/>
    <col min="13863" max="13868" width="11.5703125" style="162" bestFit="1" customWidth="1"/>
    <col min="13869" max="13872" width="10" style="162" bestFit="1" customWidth="1"/>
    <col min="13873" max="13873" width="11.5703125" style="162" bestFit="1" customWidth="1"/>
    <col min="13874" max="13875" width="10" style="162" bestFit="1" customWidth="1"/>
    <col min="13876" max="13876" width="10.42578125" style="162" bestFit="1" customWidth="1"/>
    <col min="13877" max="13877" width="11.5703125" style="162" bestFit="1" customWidth="1"/>
    <col min="13878" max="13878" width="9.28515625" style="162" bestFit="1" customWidth="1"/>
    <col min="13879" max="13879" width="10.42578125" style="162" bestFit="1" customWidth="1"/>
    <col min="13880" max="13881" width="11.7109375" style="162" bestFit="1" customWidth="1"/>
    <col min="13882" max="13886" width="11.5703125" style="162" bestFit="1" customWidth="1"/>
    <col min="13887" max="13887" width="10.42578125" style="162" bestFit="1" customWidth="1"/>
    <col min="13888" max="13890" width="11" style="162" bestFit="1" customWidth="1"/>
    <col min="13891" max="13892" width="9.140625" style="162" bestFit="1" customWidth="1"/>
    <col min="13893" max="14080" width="9.140625" style="162"/>
    <col min="14081" max="14081" width="28.28515625" style="162" customWidth="1"/>
    <col min="14082" max="14082" width="10" style="162" bestFit="1" customWidth="1"/>
    <col min="14083" max="14083" width="12.5703125" style="162" bestFit="1" customWidth="1"/>
    <col min="14084" max="14085" width="10.42578125" style="162" bestFit="1" customWidth="1"/>
    <col min="14086" max="14088" width="10" style="162" bestFit="1" customWidth="1"/>
    <col min="14089" max="14089" width="11" style="162" bestFit="1" customWidth="1"/>
    <col min="14090" max="14091" width="10.85546875" style="162" bestFit="1" customWidth="1"/>
    <col min="14092" max="14092" width="10.28515625" style="162" bestFit="1" customWidth="1"/>
    <col min="14093" max="14095" width="10" style="162" bestFit="1" customWidth="1"/>
    <col min="14096" max="14098" width="11.7109375" style="162" bestFit="1" customWidth="1"/>
    <col min="14099" max="14103" width="10" style="162" bestFit="1" customWidth="1"/>
    <col min="14104" max="14105" width="11.5703125" style="162" bestFit="1" customWidth="1"/>
    <col min="14106" max="14111" width="10" style="162" bestFit="1" customWidth="1"/>
    <col min="14112" max="14112" width="11" style="162" bestFit="1" customWidth="1"/>
    <col min="14113" max="14114" width="10" style="162" bestFit="1" customWidth="1"/>
    <col min="14115" max="14116" width="11" style="162" bestFit="1" customWidth="1"/>
    <col min="14117" max="14118" width="10" style="162" bestFit="1" customWidth="1"/>
    <col min="14119" max="14124" width="11.5703125" style="162" bestFit="1" customWidth="1"/>
    <col min="14125" max="14128" width="10" style="162" bestFit="1" customWidth="1"/>
    <col min="14129" max="14129" width="11.5703125" style="162" bestFit="1" customWidth="1"/>
    <col min="14130" max="14131" width="10" style="162" bestFit="1" customWidth="1"/>
    <col min="14132" max="14132" width="10.42578125" style="162" bestFit="1" customWidth="1"/>
    <col min="14133" max="14133" width="11.5703125" style="162" bestFit="1" customWidth="1"/>
    <col min="14134" max="14134" width="9.28515625" style="162" bestFit="1" customWidth="1"/>
    <col min="14135" max="14135" width="10.42578125" style="162" bestFit="1" customWidth="1"/>
    <col min="14136" max="14137" width="11.7109375" style="162" bestFit="1" customWidth="1"/>
    <col min="14138" max="14142" width="11.5703125" style="162" bestFit="1" customWidth="1"/>
    <col min="14143" max="14143" width="10.42578125" style="162" bestFit="1" customWidth="1"/>
    <col min="14144" max="14146" width="11" style="162" bestFit="1" customWidth="1"/>
    <col min="14147" max="14148" width="9.140625" style="162" bestFit="1" customWidth="1"/>
    <col min="14149" max="14336" width="9.140625" style="162"/>
    <col min="14337" max="14337" width="28.28515625" style="162" customWidth="1"/>
    <col min="14338" max="14338" width="10" style="162" bestFit="1" customWidth="1"/>
    <col min="14339" max="14339" width="12.5703125" style="162" bestFit="1" customWidth="1"/>
    <col min="14340" max="14341" width="10.42578125" style="162" bestFit="1" customWidth="1"/>
    <col min="14342" max="14344" width="10" style="162" bestFit="1" customWidth="1"/>
    <col min="14345" max="14345" width="11" style="162" bestFit="1" customWidth="1"/>
    <col min="14346" max="14347" width="10.85546875" style="162" bestFit="1" customWidth="1"/>
    <col min="14348" max="14348" width="10.28515625" style="162" bestFit="1" customWidth="1"/>
    <col min="14349" max="14351" width="10" style="162" bestFit="1" customWidth="1"/>
    <col min="14352" max="14354" width="11.7109375" style="162" bestFit="1" customWidth="1"/>
    <col min="14355" max="14359" width="10" style="162" bestFit="1" customWidth="1"/>
    <col min="14360" max="14361" width="11.5703125" style="162" bestFit="1" customWidth="1"/>
    <col min="14362" max="14367" width="10" style="162" bestFit="1" customWidth="1"/>
    <col min="14368" max="14368" width="11" style="162" bestFit="1" customWidth="1"/>
    <col min="14369" max="14370" width="10" style="162" bestFit="1" customWidth="1"/>
    <col min="14371" max="14372" width="11" style="162" bestFit="1" customWidth="1"/>
    <col min="14373" max="14374" width="10" style="162" bestFit="1" customWidth="1"/>
    <col min="14375" max="14380" width="11.5703125" style="162" bestFit="1" customWidth="1"/>
    <col min="14381" max="14384" width="10" style="162" bestFit="1" customWidth="1"/>
    <col min="14385" max="14385" width="11.5703125" style="162" bestFit="1" customWidth="1"/>
    <col min="14386" max="14387" width="10" style="162" bestFit="1" customWidth="1"/>
    <col min="14388" max="14388" width="10.42578125" style="162" bestFit="1" customWidth="1"/>
    <col min="14389" max="14389" width="11.5703125" style="162" bestFit="1" customWidth="1"/>
    <col min="14390" max="14390" width="9.28515625" style="162" bestFit="1" customWidth="1"/>
    <col min="14391" max="14391" width="10.42578125" style="162" bestFit="1" customWidth="1"/>
    <col min="14392" max="14393" width="11.7109375" style="162" bestFit="1" customWidth="1"/>
    <col min="14394" max="14398" width="11.5703125" style="162" bestFit="1" customWidth="1"/>
    <col min="14399" max="14399" width="10.42578125" style="162" bestFit="1" customWidth="1"/>
    <col min="14400" max="14402" width="11" style="162" bestFit="1" customWidth="1"/>
    <col min="14403" max="14404" width="9.140625" style="162" bestFit="1" customWidth="1"/>
    <col min="14405" max="14592" width="9.140625" style="162"/>
    <col min="14593" max="14593" width="28.28515625" style="162" customWidth="1"/>
    <col min="14594" max="14594" width="10" style="162" bestFit="1" customWidth="1"/>
    <col min="14595" max="14595" width="12.5703125" style="162" bestFit="1" customWidth="1"/>
    <col min="14596" max="14597" width="10.42578125" style="162" bestFit="1" customWidth="1"/>
    <col min="14598" max="14600" width="10" style="162" bestFit="1" customWidth="1"/>
    <col min="14601" max="14601" width="11" style="162" bestFit="1" customWidth="1"/>
    <col min="14602" max="14603" width="10.85546875" style="162" bestFit="1" customWidth="1"/>
    <col min="14604" max="14604" width="10.28515625" style="162" bestFit="1" customWidth="1"/>
    <col min="14605" max="14607" width="10" style="162" bestFit="1" customWidth="1"/>
    <col min="14608" max="14610" width="11.7109375" style="162" bestFit="1" customWidth="1"/>
    <col min="14611" max="14615" width="10" style="162" bestFit="1" customWidth="1"/>
    <col min="14616" max="14617" width="11.5703125" style="162" bestFit="1" customWidth="1"/>
    <col min="14618" max="14623" width="10" style="162" bestFit="1" customWidth="1"/>
    <col min="14624" max="14624" width="11" style="162" bestFit="1" customWidth="1"/>
    <col min="14625" max="14626" width="10" style="162" bestFit="1" customWidth="1"/>
    <col min="14627" max="14628" width="11" style="162" bestFit="1" customWidth="1"/>
    <col min="14629" max="14630" width="10" style="162" bestFit="1" customWidth="1"/>
    <col min="14631" max="14636" width="11.5703125" style="162" bestFit="1" customWidth="1"/>
    <col min="14637" max="14640" width="10" style="162" bestFit="1" customWidth="1"/>
    <col min="14641" max="14641" width="11.5703125" style="162" bestFit="1" customWidth="1"/>
    <col min="14642" max="14643" width="10" style="162" bestFit="1" customWidth="1"/>
    <col min="14644" max="14644" width="10.42578125" style="162" bestFit="1" customWidth="1"/>
    <col min="14645" max="14645" width="11.5703125" style="162" bestFit="1" customWidth="1"/>
    <col min="14646" max="14646" width="9.28515625" style="162" bestFit="1" customWidth="1"/>
    <col min="14647" max="14647" width="10.42578125" style="162" bestFit="1" customWidth="1"/>
    <col min="14648" max="14649" width="11.7109375" style="162" bestFit="1" customWidth="1"/>
    <col min="14650" max="14654" width="11.5703125" style="162" bestFit="1" customWidth="1"/>
    <col min="14655" max="14655" width="10.42578125" style="162" bestFit="1" customWidth="1"/>
    <col min="14656" max="14658" width="11" style="162" bestFit="1" customWidth="1"/>
    <col min="14659" max="14660" width="9.140625" style="162" bestFit="1" customWidth="1"/>
    <col min="14661" max="14848" width="9.140625" style="162"/>
    <col min="14849" max="14849" width="28.28515625" style="162" customWidth="1"/>
    <col min="14850" max="14850" width="10" style="162" bestFit="1" customWidth="1"/>
    <col min="14851" max="14851" width="12.5703125" style="162" bestFit="1" customWidth="1"/>
    <col min="14852" max="14853" width="10.42578125" style="162" bestFit="1" customWidth="1"/>
    <col min="14854" max="14856" width="10" style="162" bestFit="1" customWidth="1"/>
    <col min="14857" max="14857" width="11" style="162" bestFit="1" customWidth="1"/>
    <col min="14858" max="14859" width="10.85546875" style="162" bestFit="1" customWidth="1"/>
    <col min="14860" max="14860" width="10.28515625" style="162" bestFit="1" customWidth="1"/>
    <col min="14861" max="14863" width="10" style="162" bestFit="1" customWidth="1"/>
    <col min="14864" max="14866" width="11.7109375" style="162" bestFit="1" customWidth="1"/>
    <col min="14867" max="14871" width="10" style="162" bestFit="1" customWidth="1"/>
    <col min="14872" max="14873" width="11.5703125" style="162" bestFit="1" customWidth="1"/>
    <col min="14874" max="14879" width="10" style="162" bestFit="1" customWidth="1"/>
    <col min="14880" max="14880" width="11" style="162" bestFit="1" customWidth="1"/>
    <col min="14881" max="14882" width="10" style="162" bestFit="1" customWidth="1"/>
    <col min="14883" max="14884" width="11" style="162" bestFit="1" customWidth="1"/>
    <col min="14885" max="14886" width="10" style="162" bestFit="1" customWidth="1"/>
    <col min="14887" max="14892" width="11.5703125" style="162" bestFit="1" customWidth="1"/>
    <col min="14893" max="14896" width="10" style="162" bestFit="1" customWidth="1"/>
    <col min="14897" max="14897" width="11.5703125" style="162" bestFit="1" customWidth="1"/>
    <col min="14898" max="14899" width="10" style="162" bestFit="1" customWidth="1"/>
    <col min="14900" max="14900" width="10.42578125" style="162" bestFit="1" customWidth="1"/>
    <col min="14901" max="14901" width="11.5703125" style="162" bestFit="1" customWidth="1"/>
    <col min="14902" max="14902" width="9.28515625" style="162" bestFit="1" customWidth="1"/>
    <col min="14903" max="14903" width="10.42578125" style="162" bestFit="1" customWidth="1"/>
    <col min="14904" max="14905" width="11.7109375" style="162" bestFit="1" customWidth="1"/>
    <col min="14906" max="14910" width="11.5703125" style="162" bestFit="1" customWidth="1"/>
    <col min="14911" max="14911" width="10.42578125" style="162" bestFit="1" customWidth="1"/>
    <col min="14912" max="14914" width="11" style="162" bestFit="1" customWidth="1"/>
    <col min="14915" max="14916" width="9.140625" style="162" bestFit="1" customWidth="1"/>
    <col min="14917" max="15104" width="9.140625" style="162"/>
    <col min="15105" max="15105" width="28.28515625" style="162" customWidth="1"/>
    <col min="15106" max="15106" width="10" style="162" bestFit="1" customWidth="1"/>
    <col min="15107" max="15107" width="12.5703125" style="162" bestFit="1" customWidth="1"/>
    <col min="15108" max="15109" width="10.42578125" style="162" bestFit="1" customWidth="1"/>
    <col min="15110" max="15112" width="10" style="162" bestFit="1" customWidth="1"/>
    <col min="15113" max="15113" width="11" style="162" bestFit="1" customWidth="1"/>
    <col min="15114" max="15115" width="10.85546875" style="162" bestFit="1" customWidth="1"/>
    <col min="15116" max="15116" width="10.28515625" style="162" bestFit="1" customWidth="1"/>
    <col min="15117" max="15119" width="10" style="162" bestFit="1" customWidth="1"/>
    <col min="15120" max="15122" width="11.7109375" style="162" bestFit="1" customWidth="1"/>
    <col min="15123" max="15127" width="10" style="162" bestFit="1" customWidth="1"/>
    <col min="15128" max="15129" width="11.5703125" style="162" bestFit="1" customWidth="1"/>
    <col min="15130" max="15135" width="10" style="162" bestFit="1" customWidth="1"/>
    <col min="15136" max="15136" width="11" style="162" bestFit="1" customWidth="1"/>
    <col min="15137" max="15138" width="10" style="162" bestFit="1" customWidth="1"/>
    <col min="15139" max="15140" width="11" style="162" bestFit="1" customWidth="1"/>
    <col min="15141" max="15142" width="10" style="162" bestFit="1" customWidth="1"/>
    <col min="15143" max="15148" width="11.5703125" style="162" bestFit="1" customWidth="1"/>
    <col min="15149" max="15152" width="10" style="162" bestFit="1" customWidth="1"/>
    <col min="15153" max="15153" width="11.5703125" style="162" bestFit="1" customWidth="1"/>
    <col min="15154" max="15155" width="10" style="162" bestFit="1" customWidth="1"/>
    <col min="15156" max="15156" width="10.42578125" style="162" bestFit="1" customWidth="1"/>
    <col min="15157" max="15157" width="11.5703125" style="162" bestFit="1" customWidth="1"/>
    <col min="15158" max="15158" width="9.28515625" style="162" bestFit="1" customWidth="1"/>
    <col min="15159" max="15159" width="10.42578125" style="162" bestFit="1" customWidth="1"/>
    <col min="15160" max="15161" width="11.7109375" style="162" bestFit="1" customWidth="1"/>
    <col min="15162" max="15166" width="11.5703125" style="162" bestFit="1" customWidth="1"/>
    <col min="15167" max="15167" width="10.42578125" style="162" bestFit="1" customWidth="1"/>
    <col min="15168" max="15170" width="11" style="162" bestFit="1" customWidth="1"/>
    <col min="15171" max="15172" width="9.140625" style="162" bestFit="1" customWidth="1"/>
    <col min="15173" max="15360" width="9.140625" style="162"/>
    <col min="15361" max="15361" width="28.28515625" style="162" customWidth="1"/>
    <col min="15362" max="15362" width="10" style="162" bestFit="1" customWidth="1"/>
    <col min="15363" max="15363" width="12.5703125" style="162" bestFit="1" customWidth="1"/>
    <col min="15364" max="15365" width="10.42578125" style="162" bestFit="1" customWidth="1"/>
    <col min="15366" max="15368" width="10" style="162" bestFit="1" customWidth="1"/>
    <col min="15369" max="15369" width="11" style="162" bestFit="1" customWidth="1"/>
    <col min="15370" max="15371" width="10.85546875" style="162" bestFit="1" customWidth="1"/>
    <col min="15372" max="15372" width="10.28515625" style="162" bestFit="1" customWidth="1"/>
    <col min="15373" max="15375" width="10" style="162" bestFit="1" customWidth="1"/>
    <col min="15376" max="15378" width="11.7109375" style="162" bestFit="1" customWidth="1"/>
    <col min="15379" max="15383" width="10" style="162" bestFit="1" customWidth="1"/>
    <col min="15384" max="15385" width="11.5703125" style="162" bestFit="1" customWidth="1"/>
    <col min="15386" max="15391" width="10" style="162" bestFit="1" customWidth="1"/>
    <col min="15392" max="15392" width="11" style="162" bestFit="1" customWidth="1"/>
    <col min="15393" max="15394" width="10" style="162" bestFit="1" customWidth="1"/>
    <col min="15395" max="15396" width="11" style="162" bestFit="1" customWidth="1"/>
    <col min="15397" max="15398" width="10" style="162" bestFit="1" customWidth="1"/>
    <col min="15399" max="15404" width="11.5703125" style="162" bestFit="1" customWidth="1"/>
    <col min="15405" max="15408" width="10" style="162" bestFit="1" customWidth="1"/>
    <col min="15409" max="15409" width="11.5703125" style="162" bestFit="1" customWidth="1"/>
    <col min="15410" max="15411" width="10" style="162" bestFit="1" customWidth="1"/>
    <col min="15412" max="15412" width="10.42578125" style="162" bestFit="1" customWidth="1"/>
    <col min="15413" max="15413" width="11.5703125" style="162" bestFit="1" customWidth="1"/>
    <col min="15414" max="15414" width="9.28515625" style="162" bestFit="1" customWidth="1"/>
    <col min="15415" max="15415" width="10.42578125" style="162" bestFit="1" customWidth="1"/>
    <col min="15416" max="15417" width="11.7109375" style="162" bestFit="1" customWidth="1"/>
    <col min="15418" max="15422" width="11.5703125" style="162" bestFit="1" customWidth="1"/>
    <col min="15423" max="15423" width="10.42578125" style="162" bestFit="1" customWidth="1"/>
    <col min="15424" max="15426" width="11" style="162" bestFit="1" customWidth="1"/>
    <col min="15427" max="15428" width="9.140625" style="162" bestFit="1" customWidth="1"/>
    <col min="15429" max="15616" width="9.140625" style="162"/>
    <col min="15617" max="15617" width="28.28515625" style="162" customWidth="1"/>
    <col min="15618" max="15618" width="10" style="162" bestFit="1" customWidth="1"/>
    <col min="15619" max="15619" width="12.5703125" style="162" bestFit="1" customWidth="1"/>
    <col min="15620" max="15621" width="10.42578125" style="162" bestFit="1" customWidth="1"/>
    <col min="15622" max="15624" width="10" style="162" bestFit="1" customWidth="1"/>
    <col min="15625" max="15625" width="11" style="162" bestFit="1" customWidth="1"/>
    <col min="15626" max="15627" width="10.85546875" style="162" bestFit="1" customWidth="1"/>
    <col min="15628" max="15628" width="10.28515625" style="162" bestFit="1" customWidth="1"/>
    <col min="15629" max="15631" width="10" style="162" bestFit="1" customWidth="1"/>
    <col min="15632" max="15634" width="11.7109375" style="162" bestFit="1" customWidth="1"/>
    <col min="15635" max="15639" width="10" style="162" bestFit="1" customWidth="1"/>
    <col min="15640" max="15641" width="11.5703125" style="162" bestFit="1" customWidth="1"/>
    <col min="15642" max="15647" width="10" style="162" bestFit="1" customWidth="1"/>
    <col min="15648" max="15648" width="11" style="162" bestFit="1" customWidth="1"/>
    <col min="15649" max="15650" width="10" style="162" bestFit="1" customWidth="1"/>
    <col min="15651" max="15652" width="11" style="162" bestFit="1" customWidth="1"/>
    <col min="15653" max="15654" width="10" style="162" bestFit="1" customWidth="1"/>
    <col min="15655" max="15660" width="11.5703125" style="162" bestFit="1" customWidth="1"/>
    <col min="15661" max="15664" width="10" style="162" bestFit="1" customWidth="1"/>
    <col min="15665" max="15665" width="11.5703125" style="162" bestFit="1" customWidth="1"/>
    <col min="15666" max="15667" width="10" style="162" bestFit="1" customWidth="1"/>
    <col min="15668" max="15668" width="10.42578125" style="162" bestFit="1" customWidth="1"/>
    <col min="15669" max="15669" width="11.5703125" style="162" bestFit="1" customWidth="1"/>
    <col min="15670" max="15670" width="9.28515625" style="162" bestFit="1" customWidth="1"/>
    <col min="15671" max="15671" width="10.42578125" style="162" bestFit="1" customWidth="1"/>
    <col min="15672" max="15673" width="11.7109375" style="162" bestFit="1" customWidth="1"/>
    <col min="15674" max="15678" width="11.5703125" style="162" bestFit="1" customWidth="1"/>
    <col min="15679" max="15679" width="10.42578125" style="162" bestFit="1" customWidth="1"/>
    <col min="15680" max="15682" width="11" style="162" bestFit="1" customWidth="1"/>
    <col min="15683" max="15684" width="9.140625" style="162" bestFit="1" customWidth="1"/>
    <col min="15685" max="15872" width="9.140625" style="162"/>
    <col min="15873" max="15873" width="28.28515625" style="162" customWidth="1"/>
    <col min="15874" max="15874" width="10" style="162" bestFit="1" customWidth="1"/>
    <col min="15875" max="15875" width="12.5703125" style="162" bestFit="1" customWidth="1"/>
    <col min="15876" max="15877" width="10.42578125" style="162" bestFit="1" customWidth="1"/>
    <col min="15878" max="15880" width="10" style="162" bestFit="1" customWidth="1"/>
    <col min="15881" max="15881" width="11" style="162" bestFit="1" customWidth="1"/>
    <col min="15882" max="15883" width="10.85546875" style="162" bestFit="1" customWidth="1"/>
    <col min="15884" max="15884" width="10.28515625" style="162" bestFit="1" customWidth="1"/>
    <col min="15885" max="15887" width="10" style="162" bestFit="1" customWidth="1"/>
    <col min="15888" max="15890" width="11.7109375" style="162" bestFit="1" customWidth="1"/>
    <col min="15891" max="15895" width="10" style="162" bestFit="1" customWidth="1"/>
    <col min="15896" max="15897" width="11.5703125" style="162" bestFit="1" customWidth="1"/>
    <col min="15898" max="15903" width="10" style="162" bestFit="1" customWidth="1"/>
    <col min="15904" max="15904" width="11" style="162" bestFit="1" customWidth="1"/>
    <col min="15905" max="15906" width="10" style="162" bestFit="1" customWidth="1"/>
    <col min="15907" max="15908" width="11" style="162" bestFit="1" customWidth="1"/>
    <col min="15909" max="15910" width="10" style="162" bestFit="1" customWidth="1"/>
    <col min="15911" max="15916" width="11.5703125" style="162" bestFit="1" customWidth="1"/>
    <col min="15917" max="15920" width="10" style="162" bestFit="1" customWidth="1"/>
    <col min="15921" max="15921" width="11.5703125" style="162" bestFit="1" customWidth="1"/>
    <col min="15922" max="15923" width="10" style="162" bestFit="1" customWidth="1"/>
    <col min="15924" max="15924" width="10.42578125" style="162" bestFit="1" customWidth="1"/>
    <col min="15925" max="15925" width="11.5703125" style="162" bestFit="1" customWidth="1"/>
    <col min="15926" max="15926" width="9.28515625" style="162" bestFit="1" customWidth="1"/>
    <col min="15927" max="15927" width="10.42578125" style="162" bestFit="1" customWidth="1"/>
    <col min="15928" max="15929" width="11.7109375" style="162" bestFit="1" customWidth="1"/>
    <col min="15930" max="15934" width="11.5703125" style="162" bestFit="1" customWidth="1"/>
    <col min="15935" max="15935" width="10.42578125" style="162" bestFit="1" customWidth="1"/>
    <col min="15936" max="15938" width="11" style="162" bestFit="1" customWidth="1"/>
    <col min="15939" max="15940" width="9.140625" style="162" bestFit="1" customWidth="1"/>
    <col min="15941" max="16128" width="9.140625" style="162"/>
    <col min="16129" max="16129" width="28.28515625" style="162" customWidth="1"/>
    <col min="16130" max="16130" width="10" style="162" bestFit="1" customWidth="1"/>
    <col min="16131" max="16131" width="12.5703125" style="162" bestFit="1" customWidth="1"/>
    <col min="16132" max="16133" width="10.42578125" style="162" bestFit="1" customWidth="1"/>
    <col min="16134" max="16136" width="10" style="162" bestFit="1" customWidth="1"/>
    <col min="16137" max="16137" width="11" style="162" bestFit="1" customWidth="1"/>
    <col min="16138" max="16139" width="10.85546875" style="162" bestFit="1" customWidth="1"/>
    <col min="16140" max="16140" width="10.28515625" style="162" bestFit="1" customWidth="1"/>
    <col min="16141" max="16143" width="10" style="162" bestFit="1" customWidth="1"/>
    <col min="16144" max="16146" width="11.7109375" style="162" bestFit="1" customWidth="1"/>
    <col min="16147" max="16151" width="10" style="162" bestFit="1" customWidth="1"/>
    <col min="16152" max="16153" width="11.5703125" style="162" bestFit="1" customWidth="1"/>
    <col min="16154" max="16159" width="10" style="162" bestFit="1" customWidth="1"/>
    <col min="16160" max="16160" width="11" style="162" bestFit="1" customWidth="1"/>
    <col min="16161" max="16162" width="10" style="162" bestFit="1" customWidth="1"/>
    <col min="16163" max="16164" width="11" style="162" bestFit="1" customWidth="1"/>
    <col min="16165" max="16166" width="10" style="162" bestFit="1" customWidth="1"/>
    <col min="16167" max="16172" width="11.5703125" style="162" bestFit="1" customWidth="1"/>
    <col min="16173" max="16176" width="10" style="162" bestFit="1" customWidth="1"/>
    <col min="16177" max="16177" width="11.5703125" style="162" bestFit="1" customWidth="1"/>
    <col min="16178" max="16179" width="10" style="162" bestFit="1" customWidth="1"/>
    <col min="16180" max="16180" width="10.42578125" style="162" bestFit="1" customWidth="1"/>
    <col min="16181" max="16181" width="11.5703125" style="162" bestFit="1" customWidth="1"/>
    <col min="16182" max="16182" width="9.28515625" style="162" bestFit="1" customWidth="1"/>
    <col min="16183" max="16183" width="10.42578125" style="162" bestFit="1" customWidth="1"/>
    <col min="16184" max="16185" width="11.7109375" style="162" bestFit="1" customWidth="1"/>
    <col min="16186" max="16190" width="11.5703125" style="162" bestFit="1" customWidth="1"/>
    <col min="16191" max="16191" width="10.42578125" style="162" bestFit="1" customWidth="1"/>
    <col min="16192" max="16194" width="11" style="162" bestFit="1" customWidth="1"/>
    <col min="16195" max="16196" width="9.140625" style="162" bestFit="1" customWidth="1"/>
    <col min="16197" max="16384" width="9.140625" style="162"/>
  </cols>
  <sheetData>
    <row r="1" spans="1:68">
      <c r="A1" s="104" t="s">
        <v>53</v>
      </c>
      <c r="B1" s="160" t="s">
        <v>8</v>
      </c>
      <c r="C1" s="160" t="s">
        <v>8</v>
      </c>
      <c r="D1" s="160" t="s">
        <v>8</v>
      </c>
      <c r="E1" s="160" t="s">
        <v>8</v>
      </c>
      <c r="F1" s="160" t="s">
        <v>8</v>
      </c>
      <c r="G1" s="161" t="s">
        <v>8</v>
      </c>
      <c r="H1" s="161" t="s">
        <v>8</v>
      </c>
      <c r="I1" s="161" t="s">
        <v>87</v>
      </c>
      <c r="J1" s="161" t="s">
        <v>87</v>
      </c>
      <c r="K1" s="161" t="s">
        <v>87</v>
      </c>
      <c r="L1" s="161" t="s">
        <v>174</v>
      </c>
      <c r="M1" s="161" t="s">
        <v>9</v>
      </c>
      <c r="N1" s="161" t="s">
        <v>9</v>
      </c>
      <c r="O1" s="161" t="s">
        <v>9</v>
      </c>
      <c r="P1" s="161" t="s">
        <v>92</v>
      </c>
      <c r="Q1" s="161" t="s">
        <v>92</v>
      </c>
      <c r="R1" s="161" t="s">
        <v>92</v>
      </c>
      <c r="S1" s="161" t="s">
        <v>92</v>
      </c>
      <c r="T1" s="161" t="s">
        <v>92</v>
      </c>
      <c r="U1" s="161" t="s">
        <v>92</v>
      </c>
      <c r="V1" s="161" t="s">
        <v>92</v>
      </c>
      <c r="W1" s="161" t="s">
        <v>93</v>
      </c>
      <c r="X1" s="161" t="s">
        <v>344</v>
      </c>
      <c r="Y1" s="160" t="s">
        <v>344</v>
      </c>
      <c r="Z1" s="160" t="s">
        <v>175</v>
      </c>
      <c r="AA1" s="75" t="s">
        <v>175</v>
      </c>
      <c r="AB1" s="160" t="s">
        <v>176</v>
      </c>
      <c r="AC1" s="75" t="s">
        <v>176</v>
      </c>
      <c r="AD1" s="75" t="s">
        <v>176</v>
      </c>
      <c r="AE1" s="75" t="s">
        <v>345</v>
      </c>
      <c r="AF1" s="75" t="s">
        <v>346</v>
      </c>
      <c r="AG1" s="75" t="s">
        <v>346</v>
      </c>
      <c r="AH1" s="75" t="s">
        <v>346</v>
      </c>
      <c r="AI1" s="75" t="s">
        <v>177</v>
      </c>
      <c r="AJ1" s="75" t="s">
        <v>177</v>
      </c>
      <c r="AK1" s="75" t="s">
        <v>177</v>
      </c>
      <c r="AL1" s="75" t="s">
        <v>177</v>
      </c>
      <c r="AM1" s="75" t="s">
        <v>269</v>
      </c>
      <c r="AN1" s="75" t="s">
        <v>269</v>
      </c>
      <c r="AO1" s="75" t="s">
        <v>269</v>
      </c>
      <c r="AP1" s="75" t="s">
        <v>269</v>
      </c>
      <c r="AQ1" s="160" t="s">
        <v>347</v>
      </c>
      <c r="AR1" s="160" t="s">
        <v>347</v>
      </c>
      <c r="AS1" s="75" t="s">
        <v>317</v>
      </c>
      <c r="AT1" s="75" t="s">
        <v>317</v>
      </c>
      <c r="AU1" s="75" t="s">
        <v>317</v>
      </c>
      <c r="AV1" s="75" t="s">
        <v>317</v>
      </c>
      <c r="AW1" s="160" t="s">
        <v>317</v>
      </c>
      <c r="AX1" s="160" t="s">
        <v>318</v>
      </c>
      <c r="AY1" s="160" t="s">
        <v>318</v>
      </c>
      <c r="AZ1" s="160" t="s">
        <v>318</v>
      </c>
      <c r="BA1" s="160" t="s">
        <v>318</v>
      </c>
      <c r="BB1" s="160" t="s">
        <v>9</v>
      </c>
      <c r="BC1" s="160" t="s">
        <v>9</v>
      </c>
      <c r="BD1" s="160" t="s">
        <v>92</v>
      </c>
      <c r="BE1" s="160" t="s">
        <v>92</v>
      </c>
      <c r="BF1" s="160" t="s">
        <v>92</v>
      </c>
      <c r="BG1" s="160" t="s">
        <v>92</v>
      </c>
      <c r="BH1" s="160" t="s">
        <v>92</v>
      </c>
      <c r="BI1" s="160" t="s">
        <v>93</v>
      </c>
      <c r="BJ1" s="160" t="s">
        <v>93</v>
      </c>
      <c r="BK1" s="160" t="s">
        <v>93</v>
      </c>
      <c r="BL1" s="160" t="s">
        <v>177</v>
      </c>
      <c r="BM1" s="160" t="s">
        <v>177</v>
      </c>
      <c r="BN1" s="160" t="s">
        <v>177</v>
      </c>
      <c r="BO1" s="160" t="s">
        <v>98</v>
      </c>
      <c r="BP1" s="160" t="s">
        <v>98</v>
      </c>
    </row>
    <row r="2" spans="1:68">
      <c r="A2" s="107" t="s">
        <v>57</v>
      </c>
      <c r="B2" s="160" t="s">
        <v>58</v>
      </c>
      <c r="C2" s="160" t="s">
        <v>58</v>
      </c>
      <c r="D2" s="160" t="s">
        <v>58</v>
      </c>
      <c r="E2" s="160" t="s">
        <v>58</v>
      </c>
      <c r="F2" s="160" t="s">
        <v>58</v>
      </c>
      <c r="G2" s="161" t="s">
        <v>58</v>
      </c>
      <c r="H2" s="161" t="s">
        <v>58</v>
      </c>
      <c r="I2" s="161" t="s">
        <v>58</v>
      </c>
      <c r="J2" s="161" t="s">
        <v>58</v>
      </c>
      <c r="K2" s="161" t="s">
        <v>58</v>
      </c>
      <c r="L2" s="161" t="s">
        <v>102</v>
      </c>
      <c r="M2" s="161" t="s">
        <v>99</v>
      </c>
      <c r="N2" s="161" t="s">
        <v>99</v>
      </c>
      <c r="O2" s="161" t="s">
        <v>99</v>
      </c>
      <c r="P2" s="161" t="s">
        <v>99</v>
      </c>
      <c r="Q2" s="161" t="s">
        <v>99</v>
      </c>
      <c r="R2" s="161" t="s">
        <v>99</v>
      </c>
      <c r="S2" s="161" t="s">
        <v>99</v>
      </c>
      <c r="T2" s="161" t="s">
        <v>99</v>
      </c>
      <c r="U2" s="161" t="s">
        <v>99</v>
      </c>
      <c r="V2" s="161" t="s">
        <v>99</v>
      </c>
      <c r="W2" s="161" t="s">
        <v>100</v>
      </c>
      <c r="X2" s="161" t="s">
        <v>100</v>
      </c>
      <c r="Y2" s="160" t="s">
        <v>100</v>
      </c>
      <c r="Z2" s="160" t="s">
        <v>101</v>
      </c>
      <c r="AA2" s="75" t="s">
        <v>101</v>
      </c>
      <c r="AB2" s="160" t="s">
        <v>101</v>
      </c>
      <c r="AC2" s="75" t="s">
        <v>101</v>
      </c>
      <c r="AD2" s="75" t="s">
        <v>101</v>
      </c>
      <c r="AE2" s="75" t="s">
        <v>102</v>
      </c>
      <c r="AF2" s="75" t="s">
        <v>102</v>
      </c>
      <c r="AG2" s="75" t="s">
        <v>102</v>
      </c>
      <c r="AH2" s="75" t="s">
        <v>102</v>
      </c>
      <c r="AI2" s="75" t="s">
        <v>102</v>
      </c>
      <c r="AJ2" s="75" t="s">
        <v>102</v>
      </c>
      <c r="AK2" s="75" t="s">
        <v>102</v>
      </c>
      <c r="AL2" s="75" t="s">
        <v>102</v>
      </c>
      <c r="AM2" s="75" t="s">
        <v>102</v>
      </c>
      <c r="AN2" s="75" t="s">
        <v>102</v>
      </c>
      <c r="AO2" s="75" t="s">
        <v>102</v>
      </c>
      <c r="AP2" s="75" t="s">
        <v>102</v>
      </c>
      <c r="AQ2" s="160" t="s">
        <v>102</v>
      </c>
      <c r="AR2" s="160" t="s">
        <v>102</v>
      </c>
      <c r="AS2" s="75" t="s">
        <v>217</v>
      </c>
      <c r="AT2" s="75" t="s">
        <v>217</v>
      </c>
      <c r="AU2" s="75" t="s">
        <v>217</v>
      </c>
      <c r="AV2" s="75" t="s">
        <v>217</v>
      </c>
      <c r="AW2" s="160" t="s">
        <v>217</v>
      </c>
      <c r="AX2" s="160" t="s">
        <v>217</v>
      </c>
      <c r="AY2" s="160" t="s">
        <v>217</v>
      </c>
      <c r="AZ2" s="160" t="s">
        <v>217</v>
      </c>
      <c r="BA2" s="160" t="s">
        <v>217</v>
      </c>
      <c r="BB2" s="160" t="s">
        <v>99</v>
      </c>
      <c r="BC2" s="160" t="s">
        <v>99</v>
      </c>
      <c r="BD2" s="160" t="s">
        <v>99</v>
      </c>
      <c r="BE2" s="160" t="s">
        <v>99</v>
      </c>
      <c r="BF2" s="160" t="s">
        <v>99</v>
      </c>
      <c r="BG2" s="160" t="s">
        <v>99</v>
      </c>
      <c r="BH2" s="160" t="s">
        <v>99</v>
      </c>
      <c r="BI2" s="160" t="s">
        <v>100</v>
      </c>
      <c r="BJ2" s="160" t="s">
        <v>100</v>
      </c>
      <c r="BK2" s="160" t="s">
        <v>100</v>
      </c>
      <c r="BL2" s="160" t="s">
        <v>102</v>
      </c>
      <c r="BM2" s="160" t="s">
        <v>102</v>
      </c>
      <c r="BN2" s="160" t="s">
        <v>102</v>
      </c>
      <c r="BO2" s="160" t="s">
        <v>102</v>
      </c>
      <c r="BP2" s="160" t="s">
        <v>102</v>
      </c>
    </row>
    <row r="3" spans="1:68">
      <c r="A3" s="104" t="s">
        <v>59</v>
      </c>
      <c r="B3" s="160" t="s">
        <v>348</v>
      </c>
      <c r="C3" s="160" t="s">
        <v>348</v>
      </c>
      <c r="D3" s="160" t="s">
        <v>348</v>
      </c>
      <c r="E3" s="160" t="s">
        <v>348</v>
      </c>
      <c r="F3" s="160" t="s">
        <v>348</v>
      </c>
      <c r="G3" s="161" t="s">
        <v>348</v>
      </c>
      <c r="H3" s="161" t="s">
        <v>348</v>
      </c>
      <c r="I3" s="161" t="s">
        <v>348</v>
      </c>
      <c r="J3" s="161" t="s">
        <v>348</v>
      </c>
      <c r="K3" s="161" t="s">
        <v>348</v>
      </c>
      <c r="L3" s="161" t="s">
        <v>348</v>
      </c>
      <c r="M3" s="161" t="s">
        <v>348</v>
      </c>
      <c r="N3" s="161" t="s">
        <v>348</v>
      </c>
      <c r="O3" s="161" t="s">
        <v>348</v>
      </c>
      <c r="P3" s="161" t="s">
        <v>348</v>
      </c>
      <c r="Q3" s="161" t="s">
        <v>348</v>
      </c>
      <c r="R3" s="161" t="s">
        <v>348</v>
      </c>
      <c r="S3" s="161" t="s">
        <v>348</v>
      </c>
      <c r="T3" s="161" t="s">
        <v>348</v>
      </c>
      <c r="U3" s="161" t="s">
        <v>348</v>
      </c>
      <c r="V3" s="161" t="s">
        <v>348</v>
      </c>
      <c r="W3" s="161" t="s">
        <v>348</v>
      </c>
      <c r="X3" s="161" t="s">
        <v>348</v>
      </c>
      <c r="Y3" s="160" t="s">
        <v>348</v>
      </c>
      <c r="Z3" s="160" t="s">
        <v>348</v>
      </c>
      <c r="AA3" s="75" t="s">
        <v>348</v>
      </c>
      <c r="AB3" s="160" t="s">
        <v>348</v>
      </c>
      <c r="AC3" s="75" t="s">
        <v>348</v>
      </c>
      <c r="AD3" s="75" t="s">
        <v>348</v>
      </c>
      <c r="AE3" s="75" t="s">
        <v>348</v>
      </c>
      <c r="AF3" s="75" t="s">
        <v>348</v>
      </c>
      <c r="AG3" s="75" t="s">
        <v>348</v>
      </c>
      <c r="AH3" s="75" t="s">
        <v>348</v>
      </c>
      <c r="AI3" s="75" t="s">
        <v>348</v>
      </c>
      <c r="AJ3" s="75" t="s">
        <v>348</v>
      </c>
      <c r="AK3" s="75" t="s">
        <v>348</v>
      </c>
      <c r="AL3" s="75" t="s">
        <v>348</v>
      </c>
      <c r="AM3" s="75" t="s">
        <v>348</v>
      </c>
      <c r="AN3" s="75" t="s">
        <v>348</v>
      </c>
      <c r="AO3" s="75" t="s">
        <v>348</v>
      </c>
      <c r="AP3" s="75" t="s">
        <v>348</v>
      </c>
      <c r="AQ3" s="160" t="s">
        <v>348</v>
      </c>
      <c r="AR3" s="160" t="s">
        <v>348</v>
      </c>
      <c r="AS3" s="75" t="s">
        <v>348</v>
      </c>
      <c r="AT3" s="75" t="s">
        <v>348</v>
      </c>
      <c r="AU3" s="75" t="s">
        <v>348</v>
      </c>
      <c r="AV3" s="75" t="s">
        <v>348</v>
      </c>
      <c r="AW3" s="160" t="s">
        <v>348</v>
      </c>
      <c r="AX3" s="160" t="s">
        <v>348</v>
      </c>
      <c r="AY3" s="160" t="s">
        <v>348</v>
      </c>
      <c r="AZ3" s="160" t="s">
        <v>348</v>
      </c>
      <c r="BA3" s="160" t="s">
        <v>348</v>
      </c>
      <c r="BB3" s="160" t="s">
        <v>349</v>
      </c>
      <c r="BC3" s="160" t="s">
        <v>349</v>
      </c>
      <c r="BD3" s="160" t="s">
        <v>349</v>
      </c>
      <c r="BE3" s="160" t="s">
        <v>349</v>
      </c>
      <c r="BF3" s="160" t="s">
        <v>349</v>
      </c>
      <c r="BG3" s="160" t="s">
        <v>349</v>
      </c>
      <c r="BH3" s="160" t="s">
        <v>349</v>
      </c>
      <c r="BI3" s="160" t="s">
        <v>349</v>
      </c>
      <c r="BJ3" s="160" t="s">
        <v>349</v>
      </c>
      <c r="BK3" s="160" t="s">
        <v>349</v>
      </c>
      <c r="BL3" s="160" t="s">
        <v>349</v>
      </c>
      <c r="BM3" s="160" t="s">
        <v>349</v>
      </c>
      <c r="BN3" s="160" t="s">
        <v>349</v>
      </c>
      <c r="BO3" s="160" t="s">
        <v>349</v>
      </c>
      <c r="BP3" s="160" t="s">
        <v>349</v>
      </c>
    </row>
    <row r="4" spans="1:68" s="167" customFormat="1" ht="31.5">
      <c r="A4" s="107" t="s">
        <v>61</v>
      </c>
      <c r="B4" s="163" t="s">
        <v>350</v>
      </c>
      <c r="C4" s="163" t="s">
        <v>351</v>
      </c>
      <c r="D4" s="163" t="s">
        <v>180</v>
      </c>
      <c r="E4" s="163" t="s">
        <v>352</v>
      </c>
      <c r="F4" s="163" t="s">
        <v>353</v>
      </c>
      <c r="G4" s="164" t="s">
        <v>354</v>
      </c>
      <c r="H4" s="164" t="s">
        <v>224</v>
      </c>
      <c r="I4" s="164" t="s">
        <v>355</v>
      </c>
      <c r="J4" s="164" t="s">
        <v>112</v>
      </c>
      <c r="K4" s="164" t="s">
        <v>352</v>
      </c>
      <c r="L4" s="164" t="s">
        <v>356</v>
      </c>
      <c r="M4" s="164" t="s">
        <v>121</v>
      </c>
      <c r="N4" s="164" t="s">
        <v>117</v>
      </c>
      <c r="O4" s="164" t="s">
        <v>203</v>
      </c>
      <c r="P4" s="164" t="s">
        <v>196</v>
      </c>
      <c r="Q4" s="164" t="s">
        <v>357</v>
      </c>
      <c r="R4" s="164" t="s">
        <v>358</v>
      </c>
      <c r="S4" s="164" t="s">
        <v>238</v>
      </c>
      <c r="T4" s="164" t="s">
        <v>242</v>
      </c>
      <c r="U4" s="164" t="s">
        <v>134</v>
      </c>
      <c r="V4" s="164" t="s">
        <v>200</v>
      </c>
      <c r="W4" s="164">
        <v>1</v>
      </c>
      <c r="X4" s="164" t="s">
        <v>359</v>
      </c>
      <c r="Y4" s="163" t="s">
        <v>360</v>
      </c>
      <c r="Z4" s="163" t="s">
        <v>121</v>
      </c>
      <c r="AA4" s="165" t="s">
        <v>117</v>
      </c>
      <c r="AB4" s="163" t="s">
        <v>361</v>
      </c>
      <c r="AC4" s="165" t="s">
        <v>362</v>
      </c>
      <c r="AD4" s="165" t="s">
        <v>203</v>
      </c>
      <c r="AE4" s="166">
        <v>1</v>
      </c>
      <c r="AF4" s="165" t="s">
        <v>363</v>
      </c>
      <c r="AG4" s="165" t="s">
        <v>117</v>
      </c>
      <c r="AH4" s="165" t="s">
        <v>203</v>
      </c>
      <c r="AI4" s="165" t="s">
        <v>363</v>
      </c>
      <c r="AJ4" s="165" t="s">
        <v>253</v>
      </c>
      <c r="AK4" s="165" t="s">
        <v>364</v>
      </c>
      <c r="AL4" s="165" t="s">
        <v>365</v>
      </c>
      <c r="AM4" s="165" t="s">
        <v>366</v>
      </c>
      <c r="AN4" s="165" t="s">
        <v>367</v>
      </c>
      <c r="AO4" s="165" t="s">
        <v>368</v>
      </c>
      <c r="AP4" s="165" t="s">
        <v>369</v>
      </c>
      <c r="AQ4" s="163">
        <v>1</v>
      </c>
      <c r="AR4" s="163">
        <v>2</v>
      </c>
      <c r="AS4" s="166">
        <v>1</v>
      </c>
      <c r="AT4" s="166">
        <v>2</v>
      </c>
      <c r="AU4" s="166">
        <v>3</v>
      </c>
      <c r="AV4" s="166">
        <v>4</v>
      </c>
      <c r="AW4" s="163">
        <v>5</v>
      </c>
      <c r="AX4" s="163" t="s">
        <v>121</v>
      </c>
      <c r="AY4" s="163" t="s">
        <v>117</v>
      </c>
      <c r="AZ4" s="163" t="s">
        <v>238</v>
      </c>
      <c r="BA4" s="163" t="s">
        <v>242</v>
      </c>
      <c r="BB4" s="163">
        <v>1</v>
      </c>
      <c r="BC4" s="163">
        <v>2</v>
      </c>
      <c r="BD4" s="163" t="s">
        <v>196</v>
      </c>
      <c r="BE4" s="163" t="s">
        <v>357</v>
      </c>
      <c r="BF4" s="163">
        <v>3</v>
      </c>
      <c r="BG4" s="163">
        <v>4</v>
      </c>
      <c r="BH4" s="163">
        <v>5</v>
      </c>
      <c r="BI4" s="163">
        <v>1</v>
      </c>
      <c r="BJ4" s="163">
        <v>2</v>
      </c>
      <c r="BK4" s="163">
        <v>3</v>
      </c>
      <c r="BL4" s="163" t="s">
        <v>363</v>
      </c>
      <c r="BM4" s="163" t="s">
        <v>253</v>
      </c>
      <c r="BN4" s="163" t="s">
        <v>370</v>
      </c>
      <c r="BO4" s="163">
        <v>1</v>
      </c>
      <c r="BP4" s="163">
        <v>2</v>
      </c>
    </row>
    <row r="5" spans="1:68" s="106" customFormat="1">
      <c r="B5" s="72"/>
      <c r="C5" s="72"/>
      <c r="D5" s="72"/>
      <c r="E5" s="72"/>
      <c r="F5" s="72"/>
      <c r="G5" s="72"/>
    </row>
    <row r="6" spans="1:68" ht="16.5" customHeight="1">
      <c r="A6" s="162" t="s">
        <v>11</v>
      </c>
      <c r="B6" s="161">
        <v>3.5999999999999997E-2</v>
      </c>
      <c r="C6" s="161">
        <v>6.0999999999999999E-2</v>
      </c>
      <c r="D6" s="161">
        <v>0.86199999999999999</v>
      </c>
      <c r="E6" s="161">
        <v>0.01</v>
      </c>
      <c r="F6" s="161">
        <v>7.6999999999999999E-2</v>
      </c>
      <c r="G6" s="161">
        <v>4.2999999999999997E-2</v>
      </c>
      <c r="H6" s="161">
        <v>4.2999999999999997E-2</v>
      </c>
      <c r="I6" s="161">
        <v>4.2999999999999997E-2</v>
      </c>
      <c r="J6" s="161">
        <v>5.0999999999999997E-2</v>
      </c>
      <c r="K6" s="161">
        <v>5.1999999999999998E-2</v>
      </c>
      <c r="L6" s="161">
        <v>7.6999999999999999E-2</v>
      </c>
      <c r="M6" s="161">
        <v>5.8000000000000003E-2</v>
      </c>
      <c r="N6" s="161">
        <v>0.16</v>
      </c>
      <c r="O6" s="161">
        <v>0.36</v>
      </c>
      <c r="P6" s="161">
        <v>7.8E-2</v>
      </c>
      <c r="Q6" s="161">
        <v>8.8999999999999996E-2</v>
      </c>
      <c r="R6" s="161">
        <v>0.128</v>
      </c>
      <c r="S6" s="161">
        <v>0.129</v>
      </c>
      <c r="T6" s="161">
        <v>1.377</v>
      </c>
      <c r="U6" s="161">
        <v>1.1479999999999999</v>
      </c>
      <c r="V6" s="161">
        <v>0.15</v>
      </c>
      <c r="W6" s="161">
        <v>0.19</v>
      </c>
      <c r="X6" s="161">
        <v>0.77</v>
      </c>
      <c r="Y6" s="161">
        <v>3.84</v>
      </c>
      <c r="Z6" s="161">
        <v>0.14499999999999999</v>
      </c>
      <c r="AA6" s="161">
        <v>0.11700000000000001</v>
      </c>
      <c r="AB6" s="161">
        <v>0.11799999999999999</v>
      </c>
      <c r="AC6" s="161">
        <v>0.109</v>
      </c>
      <c r="AD6" s="161">
        <v>0.126</v>
      </c>
      <c r="AE6" s="161">
        <v>0.17</v>
      </c>
      <c r="AF6" s="161">
        <v>9.4E-2</v>
      </c>
      <c r="AG6" s="161">
        <v>1.7999999999999999E-2</v>
      </c>
      <c r="AH6" s="161">
        <v>9.1999999999999998E-2</v>
      </c>
      <c r="AI6" s="161">
        <v>5.3999999999999999E-2</v>
      </c>
      <c r="AJ6" s="161">
        <v>6.4000000000000001E-2</v>
      </c>
      <c r="AK6" s="161">
        <v>4.8000000000000001E-2</v>
      </c>
      <c r="AL6" s="161">
        <v>6.3E-2</v>
      </c>
      <c r="AM6" s="161">
        <v>7.9000000000000001E-2</v>
      </c>
      <c r="AN6" s="161">
        <v>6.2E-2</v>
      </c>
      <c r="AO6" s="161">
        <v>5.3999999999999999E-2</v>
      </c>
      <c r="AP6" s="161">
        <v>5.8000000000000003E-2</v>
      </c>
      <c r="AQ6" s="161">
        <v>0.28000000000000003</v>
      </c>
      <c r="AR6" s="161">
        <v>0.24</v>
      </c>
      <c r="AS6" s="161">
        <v>0.35</v>
      </c>
      <c r="AT6" s="161">
        <v>0.36</v>
      </c>
      <c r="AU6" s="161">
        <v>0.3</v>
      </c>
      <c r="AV6" s="161">
        <v>0.32</v>
      </c>
      <c r="AW6" s="161">
        <v>0.33</v>
      </c>
      <c r="AX6" s="161">
        <v>9.6000000000000002E-2</v>
      </c>
      <c r="AY6" s="161">
        <v>6.4000000000000001E-2</v>
      </c>
      <c r="AZ6" s="161">
        <v>0.28999999999999998</v>
      </c>
      <c r="BA6" s="161">
        <v>0.25</v>
      </c>
      <c r="BB6" s="161">
        <v>0.19</v>
      </c>
      <c r="BC6" s="161">
        <v>0.11</v>
      </c>
      <c r="BD6" s="161">
        <v>3.7999999999999999E-2</v>
      </c>
      <c r="BE6" s="161">
        <v>0.48899999999999999</v>
      </c>
      <c r="BF6" s="161">
        <v>0.02</v>
      </c>
      <c r="BG6" s="161">
        <v>0.12</v>
      </c>
      <c r="BH6" s="161">
        <v>0.13</v>
      </c>
      <c r="BI6" s="161">
        <v>0.09</v>
      </c>
      <c r="BJ6" s="161">
        <v>0.14000000000000001</v>
      </c>
      <c r="BK6" s="161"/>
      <c r="BL6" s="161">
        <v>2.5999999999999999E-2</v>
      </c>
      <c r="BM6" s="161">
        <v>4.2000000000000003E-2</v>
      </c>
      <c r="BN6" s="161">
        <v>1.7000000000000001E-2</v>
      </c>
      <c r="BO6" s="161">
        <v>0.14899999999999999</v>
      </c>
      <c r="BP6" s="161">
        <v>1.7999999999999999E-2</v>
      </c>
    </row>
    <row r="7" spans="1:68" ht="18.75">
      <c r="A7" s="162" t="s">
        <v>12</v>
      </c>
      <c r="B7" s="161">
        <v>9.68</v>
      </c>
      <c r="C7" s="161">
        <v>8.2759999999999998</v>
      </c>
      <c r="D7" s="161">
        <v>8.5820000000000007</v>
      </c>
      <c r="E7" s="161">
        <v>8.3729999999999993</v>
      </c>
      <c r="F7" s="161">
        <v>7.8659999999999997</v>
      </c>
      <c r="G7" s="161">
        <v>8.7149999999999999</v>
      </c>
      <c r="H7" s="161">
        <v>9.1029999999999998</v>
      </c>
      <c r="I7" s="161">
        <v>5.1959999999999997</v>
      </c>
      <c r="J7" s="161">
        <v>5.91</v>
      </c>
      <c r="K7" s="161">
        <v>5.5739999999999998</v>
      </c>
      <c r="L7" s="161">
        <v>5.53</v>
      </c>
      <c r="M7" s="161">
        <v>18.956</v>
      </c>
      <c r="N7" s="161">
        <v>27.14</v>
      </c>
      <c r="O7" s="161">
        <v>26.27</v>
      </c>
      <c r="P7" s="161">
        <v>0.91400000000000003</v>
      </c>
      <c r="Q7" s="161">
        <v>1.0609999999999999</v>
      </c>
      <c r="R7" s="161">
        <v>0.84299999999999997</v>
      </c>
      <c r="S7" s="161">
        <v>9.984</v>
      </c>
      <c r="T7" s="161">
        <v>10.755000000000001</v>
      </c>
      <c r="U7" s="161">
        <v>12.571</v>
      </c>
      <c r="V7" s="161">
        <v>30.38</v>
      </c>
      <c r="W7" s="161">
        <v>5.63</v>
      </c>
      <c r="X7" s="161">
        <v>9.5449999999999999</v>
      </c>
      <c r="Y7" s="161">
        <v>12.807</v>
      </c>
      <c r="Z7" s="161">
        <v>13.92</v>
      </c>
      <c r="AA7" s="161">
        <v>11.766999999999999</v>
      </c>
      <c r="AB7" s="161">
        <v>10.788</v>
      </c>
      <c r="AC7" s="161">
        <v>9.9749999999999996</v>
      </c>
      <c r="AD7" s="161">
        <v>9.9860000000000007</v>
      </c>
      <c r="AE7" s="161">
        <v>7.53</v>
      </c>
      <c r="AF7" s="161">
        <v>8.0609999999999999</v>
      </c>
      <c r="AG7" s="161">
        <v>7.6029999999999998</v>
      </c>
      <c r="AH7" s="161">
        <v>7.59</v>
      </c>
      <c r="AI7" s="161">
        <v>4.2779999999999996</v>
      </c>
      <c r="AJ7" s="161">
        <v>5.2309999999999999</v>
      </c>
      <c r="AK7" s="161">
        <v>4.55</v>
      </c>
      <c r="AL7" s="161">
        <v>4.202</v>
      </c>
      <c r="AM7" s="161">
        <v>6.8109999999999999</v>
      </c>
      <c r="AN7" s="161">
        <v>5.056</v>
      </c>
      <c r="AO7" s="161">
        <v>5.0179999999999998</v>
      </c>
      <c r="AP7" s="161">
        <v>5.181</v>
      </c>
      <c r="AQ7" s="161">
        <v>4.5</v>
      </c>
      <c r="AR7" s="161">
        <v>3.51</v>
      </c>
      <c r="AS7" s="161">
        <v>27.09</v>
      </c>
      <c r="AT7" s="161">
        <v>26.97</v>
      </c>
      <c r="AU7" s="161">
        <v>25.79</v>
      </c>
      <c r="AV7" s="161">
        <v>26.22</v>
      </c>
      <c r="AW7" s="161">
        <v>25.98</v>
      </c>
      <c r="AX7" s="161">
        <v>6.7469999999999999</v>
      </c>
      <c r="AY7" s="161">
        <v>6.3520000000000003</v>
      </c>
      <c r="AZ7" s="161">
        <v>2.79</v>
      </c>
      <c r="BA7" s="161">
        <v>2.35</v>
      </c>
      <c r="BB7" s="161">
        <v>49.59</v>
      </c>
      <c r="BC7" s="161">
        <v>49.1</v>
      </c>
      <c r="BD7" s="161">
        <v>47.651000000000003</v>
      </c>
      <c r="BE7" s="161">
        <v>42.158999999999999</v>
      </c>
      <c r="BF7" s="161">
        <v>51.65</v>
      </c>
      <c r="BG7" s="161">
        <v>51.58</v>
      </c>
      <c r="BH7" s="161">
        <v>51.57</v>
      </c>
      <c r="BI7" s="161">
        <v>48.9</v>
      </c>
      <c r="BJ7" s="161">
        <v>48.89</v>
      </c>
      <c r="BK7" s="161">
        <v>48.14</v>
      </c>
      <c r="BL7" s="161">
        <v>35.167999999999999</v>
      </c>
      <c r="BM7" s="161">
        <v>34.930999999999997</v>
      </c>
      <c r="BN7" s="161">
        <v>34.963999999999999</v>
      </c>
      <c r="BO7" s="161">
        <v>47.079000000000001</v>
      </c>
      <c r="BP7" s="161">
        <v>48.185000000000002</v>
      </c>
    </row>
    <row r="8" spans="1:68" ht="18.75">
      <c r="A8" s="162" t="s">
        <v>13</v>
      </c>
      <c r="B8" s="161">
        <v>3.4550000000000001</v>
      </c>
      <c r="C8" s="161">
        <v>3.7290000000000001</v>
      </c>
      <c r="D8" s="161">
        <v>4.6619999999999999</v>
      </c>
      <c r="E8" s="161">
        <v>3.9929999999999999</v>
      </c>
      <c r="F8" s="161">
        <v>4.43</v>
      </c>
      <c r="G8" s="161">
        <v>4.0259999999999998</v>
      </c>
      <c r="H8" s="161">
        <v>4.5419999999999998</v>
      </c>
      <c r="I8" s="161">
        <v>2.911</v>
      </c>
      <c r="J8" s="161">
        <v>2.3769999999999998</v>
      </c>
      <c r="K8" s="161">
        <v>2.4209999999999998</v>
      </c>
      <c r="L8" s="161">
        <v>2.0139999999999998</v>
      </c>
      <c r="M8" s="161">
        <v>0.35299999999999998</v>
      </c>
      <c r="N8" s="161">
        <v>2.1</v>
      </c>
      <c r="O8" s="161">
        <v>2.3199999999999998</v>
      </c>
      <c r="P8" s="161">
        <v>52.66</v>
      </c>
      <c r="Q8" s="161">
        <v>53.008000000000003</v>
      </c>
      <c r="R8" s="161">
        <v>53.710999999999999</v>
      </c>
      <c r="S8" s="161">
        <v>4.1529999999999996</v>
      </c>
      <c r="T8" s="161">
        <v>3.9820000000000002</v>
      </c>
      <c r="U8" s="161">
        <v>2.766</v>
      </c>
      <c r="V8" s="161">
        <v>2.12</v>
      </c>
      <c r="W8" s="161">
        <v>2.1</v>
      </c>
      <c r="X8" s="161">
        <v>1.67</v>
      </c>
      <c r="Y8" s="161">
        <v>1.944</v>
      </c>
      <c r="Z8" s="161">
        <v>2.2280000000000002</v>
      </c>
      <c r="AA8" s="161">
        <v>2.88</v>
      </c>
      <c r="AB8" s="161">
        <v>2.387</v>
      </c>
      <c r="AC8" s="161">
        <v>2.476</v>
      </c>
      <c r="AD8" s="161">
        <v>2.7549999999999999</v>
      </c>
      <c r="AE8" s="161">
        <v>2.2599999999999998</v>
      </c>
      <c r="AF8" s="161">
        <v>2.1139999999999999</v>
      </c>
      <c r="AG8" s="161">
        <v>1.4790000000000001</v>
      </c>
      <c r="AH8" s="161">
        <v>0.79900000000000004</v>
      </c>
      <c r="AI8" s="161">
        <v>1.304</v>
      </c>
      <c r="AJ8" s="161">
        <v>1.1739999999999999</v>
      </c>
      <c r="AK8" s="161">
        <v>1.3740000000000001</v>
      </c>
      <c r="AL8" s="161">
        <v>1.3460000000000001</v>
      </c>
      <c r="AM8" s="161">
        <v>1.544</v>
      </c>
      <c r="AN8" s="161">
        <v>2.1190000000000002</v>
      </c>
      <c r="AO8" s="161">
        <v>2.056</v>
      </c>
      <c r="AP8" s="161">
        <v>2.181</v>
      </c>
      <c r="AQ8" s="161">
        <v>2.2000000000000002</v>
      </c>
      <c r="AR8" s="161">
        <v>1.93</v>
      </c>
      <c r="AS8" s="161"/>
      <c r="AT8" s="161">
        <v>0.52</v>
      </c>
      <c r="AU8" s="161">
        <v>0.66</v>
      </c>
      <c r="AV8" s="161">
        <v>0.75</v>
      </c>
      <c r="AW8" s="161">
        <v>0.59</v>
      </c>
      <c r="AX8" s="161">
        <v>4.9000000000000002E-2</v>
      </c>
      <c r="AY8" s="161">
        <v>0.126</v>
      </c>
      <c r="AZ8" s="161"/>
      <c r="BA8" s="161">
        <v>0.6</v>
      </c>
      <c r="BB8" s="161"/>
      <c r="BC8" s="161"/>
      <c r="BD8" s="161">
        <v>7.0000000000000001E-3</v>
      </c>
      <c r="BE8" s="161">
        <v>1.6319999999999999</v>
      </c>
      <c r="BF8" s="161"/>
      <c r="BG8" s="161"/>
      <c r="BH8" s="161"/>
      <c r="BI8" s="161">
        <v>0.25</v>
      </c>
      <c r="BJ8" s="161"/>
      <c r="BK8" s="161">
        <v>0.54</v>
      </c>
      <c r="BL8" s="161">
        <v>0.12</v>
      </c>
      <c r="BM8" s="161">
        <v>0.10299999999999999</v>
      </c>
      <c r="BN8" s="161">
        <v>0.126</v>
      </c>
      <c r="BO8" s="161">
        <v>0.188</v>
      </c>
      <c r="BP8" s="161">
        <v>2.4E-2</v>
      </c>
    </row>
    <row r="9" spans="1:68" ht="18.75">
      <c r="A9" s="162" t="s">
        <v>371</v>
      </c>
      <c r="B9" s="161">
        <v>76.305000000000007</v>
      </c>
      <c r="C9" s="161">
        <v>77.16</v>
      </c>
      <c r="D9" s="161">
        <v>74.522000000000006</v>
      </c>
      <c r="E9" s="161">
        <v>77.072000000000003</v>
      </c>
      <c r="F9" s="161">
        <v>77.358000000000004</v>
      </c>
      <c r="G9" s="161">
        <v>75.594999999999999</v>
      </c>
      <c r="H9" s="161">
        <v>74.63</v>
      </c>
      <c r="I9" s="161">
        <v>81.819999999999993</v>
      </c>
      <c r="J9" s="161">
        <v>82.251000000000005</v>
      </c>
      <c r="K9" s="161">
        <v>81.338999999999999</v>
      </c>
      <c r="L9" s="161">
        <v>83.662999999999997</v>
      </c>
      <c r="M9" s="161">
        <v>68.694000000000003</v>
      </c>
      <c r="N9" s="161">
        <v>66.608022000000005</v>
      </c>
      <c r="O9" s="161">
        <v>69.213734000000002</v>
      </c>
      <c r="P9" s="161">
        <v>32.872999999999998</v>
      </c>
      <c r="Q9" s="161">
        <v>32.219000000000001</v>
      </c>
      <c r="R9" s="161">
        <v>31.529</v>
      </c>
      <c r="S9" s="161">
        <v>76.182000000000002</v>
      </c>
      <c r="T9" s="161">
        <v>70.888999999999996</v>
      </c>
      <c r="U9" s="161">
        <v>68.5</v>
      </c>
      <c r="V9" s="161">
        <v>63.912369999999996</v>
      </c>
      <c r="W9" s="161">
        <v>84.038178000000002</v>
      </c>
      <c r="X9" s="161">
        <v>76.91</v>
      </c>
      <c r="Y9" s="161">
        <v>68.992000000000004</v>
      </c>
      <c r="Z9" s="161">
        <v>75.225999999999999</v>
      </c>
      <c r="AA9" s="161">
        <v>75.822999999999993</v>
      </c>
      <c r="AB9" s="161">
        <v>78.611000000000004</v>
      </c>
      <c r="AC9" s="161">
        <v>79.891000000000005</v>
      </c>
      <c r="AD9" s="161">
        <v>80.335999999999999</v>
      </c>
      <c r="AE9" s="161">
        <v>84.192626000000004</v>
      </c>
      <c r="AF9" s="161">
        <v>81.760999999999996</v>
      </c>
      <c r="AG9" s="161">
        <v>83.486000000000004</v>
      </c>
      <c r="AH9" s="161">
        <v>84.123000000000005</v>
      </c>
      <c r="AI9" s="161">
        <v>86.966999999999999</v>
      </c>
      <c r="AJ9" s="161">
        <v>85.209000000000003</v>
      </c>
      <c r="AK9" s="161">
        <v>86.231999999999999</v>
      </c>
      <c r="AL9" s="161">
        <v>87.31</v>
      </c>
      <c r="AM9" s="161">
        <v>82.527000000000001</v>
      </c>
      <c r="AN9" s="161">
        <v>85.17</v>
      </c>
      <c r="AO9" s="161">
        <v>85.061999999999998</v>
      </c>
      <c r="AP9" s="161">
        <v>84.554000000000002</v>
      </c>
      <c r="AQ9" s="161">
        <v>86.112307999999999</v>
      </c>
      <c r="AR9" s="161">
        <v>86.747157999999999</v>
      </c>
      <c r="AS9" s="161">
        <v>70.311530000000005</v>
      </c>
      <c r="AT9" s="161">
        <v>71.10453600000001</v>
      </c>
      <c r="AU9" s="161">
        <v>70.635437999999994</v>
      </c>
      <c r="AV9" s="161">
        <v>70.431489999999997</v>
      </c>
      <c r="AW9" s="161">
        <v>70.780348000000004</v>
      </c>
      <c r="AX9" s="161">
        <v>83.477999999999994</v>
      </c>
      <c r="AY9" s="161">
        <v>84.09</v>
      </c>
      <c r="AZ9" s="161">
        <v>90.437540000000013</v>
      </c>
      <c r="BA9" s="161">
        <v>89.221528000000006</v>
      </c>
      <c r="BB9" s="161">
        <v>47.688900000000004</v>
      </c>
      <c r="BC9" s="161">
        <v>47.198660000000004</v>
      </c>
      <c r="BD9" s="161">
        <v>46.313000000000002</v>
      </c>
      <c r="BE9" s="161">
        <v>49.268999999999998</v>
      </c>
      <c r="BF9" s="161">
        <v>44.206754000000004</v>
      </c>
      <c r="BG9" s="161">
        <v>43.225752</v>
      </c>
      <c r="BH9" s="161">
        <v>42.625751999999999</v>
      </c>
      <c r="BI9" s="161">
        <v>47.209882</v>
      </c>
      <c r="BJ9" s="161">
        <v>47.192408</v>
      </c>
      <c r="BK9" s="161">
        <v>47.668479999999995</v>
      </c>
      <c r="BL9" s="161">
        <v>56.927</v>
      </c>
      <c r="BM9" s="161">
        <v>57.887</v>
      </c>
      <c r="BN9" s="161">
        <v>58.029000000000003</v>
      </c>
      <c r="BO9" s="161">
        <v>45.82</v>
      </c>
      <c r="BP9" s="161">
        <v>45.369</v>
      </c>
    </row>
    <row r="10" spans="1:68">
      <c r="A10" s="162" t="s">
        <v>15</v>
      </c>
      <c r="B10" s="161">
        <v>0.47699999999999998</v>
      </c>
      <c r="C10" s="161">
        <v>0.40799999999999997</v>
      </c>
      <c r="D10" s="161">
        <v>0.57099999999999995</v>
      </c>
      <c r="E10" s="161">
        <v>0.66700000000000004</v>
      </c>
      <c r="F10" s="161">
        <v>0.45400000000000001</v>
      </c>
      <c r="G10" s="161">
        <v>0.57199999999999995</v>
      </c>
      <c r="H10" s="161">
        <v>0.57599999999999996</v>
      </c>
      <c r="I10" s="161">
        <v>0.53200000000000003</v>
      </c>
      <c r="J10" s="161">
        <v>0.627</v>
      </c>
      <c r="K10" s="161">
        <v>0.65300000000000002</v>
      </c>
      <c r="L10" s="161">
        <v>0.53800000000000003</v>
      </c>
      <c r="M10" s="161">
        <v>0.56200000000000006</v>
      </c>
      <c r="N10" s="161">
        <v>0.66</v>
      </c>
      <c r="P10" s="161">
        <v>0.32300000000000001</v>
      </c>
      <c r="Q10" s="161">
        <v>0.25800000000000001</v>
      </c>
      <c r="R10" s="161">
        <v>0.29799999999999999</v>
      </c>
      <c r="S10" s="161">
        <v>0.26900000000000002</v>
      </c>
      <c r="T10" s="161">
        <v>0.13400000000000001</v>
      </c>
      <c r="U10" s="161">
        <v>0.36399999999999999</v>
      </c>
      <c r="V10" s="161">
        <v>0.38</v>
      </c>
      <c r="W10" s="161">
        <v>0.87</v>
      </c>
      <c r="X10" s="161">
        <v>1.2210000000000001</v>
      </c>
      <c r="Y10" s="161">
        <v>1.1060000000000001</v>
      </c>
      <c r="Z10" s="161">
        <v>0.46899999999999997</v>
      </c>
      <c r="AA10" s="161">
        <v>0.40799999999999997</v>
      </c>
      <c r="AB10" s="161">
        <v>0.26900000000000002</v>
      </c>
      <c r="AC10" s="161">
        <v>0.432</v>
      </c>
      <c r="AD10" s="161">
        <v>0.32900000000000001</v>
      </c>
      <c r="AE10" s="161">
        <v>0.35</v>
      </c>
      <c r="AF10" s="161">
        <v>1.194</v>
      </c>
      <c r="AG10" s="161">
        <v>1.127</v>
      </c>
      <c r="AH10" s="161">
        <v>0.56100000000000005</v>
      </c>
      <c r="AI10" s="161">
        <v>0.61499999999999999</v>
      </c>
      <c r="AJ10" s="161">
        <v>0.75800000000000001</v>
      </c>
      <c r="AK10" s="161">
        <v>0.59299999999999997</v>
      </c>
      <c r="AL10" s="161">
        <v>0.61899999999999999</v>
      </c>
      <c r="AM10" s="161">
        <v>0.49</v>
      </c>
      <c r="AN10" s="161">
        <v>0.46200000000000002</v>
      </c>
      <c r="AO10" s="161">
        <v>0.44800000000000001</v>
      </c>
      <c r="AP10" s="161">
        <v>0.44400000000000001</v>
      </c>
      <c r="AQ10" s="161">
        <v>0.71</v>
      </c>
      <c r="AR10" s="161">
        <v>0.77</v>
      </c>
      <c r="AS10" s="161"/>
      <c r="AT10" s="161"/>
      <c r="AU10" s="161">
        <v>0.14000000000000001</v>
      </c>
      <c r="AV10" s="161"/>
      <c r="AW10" s="161">
        <v>0.17</v>
      </c>
      <c r="AX10" s="161">
        <v>1.452</v>
      </c>
      <c r="AY10" s="161">
        <v>1.522</v>
      </c>
      <c r="AZ10" s="161">
        <v>0.31</v>
      </c>
      <c r="BA10" s="161">
        <v>1.67</v>
      </c>
      <c r="BB10" s="161">
        <v>1.32</v>
      </c>
      <c r="BC10" s="161">
        <v>0.92</v>
      </c>
      <c r="BD10" s="161">
        <v>0.67300000000000004</v>
      </c>
      <c r="BE10" s="161">
        <v>1.1839999999999999</v>
      </c>
      <c r="BF10" s="161">
        <v>2.72</v>
      </c>
      <c r="BG10" s="161">
        <v>3.67</v>
      </c>
      <c r="BH10" s="161">
        <v>4.8</v>
      </c>
      <c r="BI10" s="161">
        <v>1.17</v>
      </c>
      <c r="BJ10" s="161">
        <v>1.24</v>
      </c>
      <c r="BK10" s="161">
        <v>1.75</v>
      </c>
      <c r="BL10" s="161">
        <v>0.76400000000000001</v>
      </c>
      <c r="BM10" s="161">
        <v>0.71399999999999997</v>
      </c>
      <c r="BN10" s="161">
        <v>0.76900000000000002</v>
      </c>
      <c r="BO10" s="161">
        <v>1.76</v>
      </c>
      <c r="BP10" s="161">
        <v>1.0269999999999999</v>
      </c>
    </row>
    <row r="11" spans="1:68">
      <c r="A11" s="162" t="s">
        <v>16</v>
      </c>
      <c r="B11" s="161">
        <v>3.7719999999999998</v>
      </c>
      <c r="C11" s="161">
        <v>3.7090000000000001</v>
      </c>
      <c r="D11" s="161">
        <v>3.9780000000000002</v>
      </c>
      <c r="E11" s="161">
        <v>4.2539999999999996</v>
      </c>
      <c r="F11" s="161">
        <v>2.6930000000000001</v>
      </c>
      <c r="G11" s="161">
        <v>4.0730000000000004</v>
      </c>
      <c r="H11" s="161">
        <v>4.1749999999999998</v>
      </c>
      <c r="I11" s="161">
        <v>1.724</v>
      </c>
      <c r="J11" s="161">
        <v>1.841</v>
      </c>
      <c r="K11" s="161">
        <v>1.6759999999999999</v>
      </c>
      <c r="L11" s="161">
        <v>1.601</v>
      </c>
      <c r="M11" s="161">
        <v>1.4119999999999999</v>
      </c>
      <c r="N11" s="161">
        <v>1.75</v>
      </c>
      <c r="O11" s="161">
        <v>0.64</v>
      </c>
      <c r="P11" s="161">
        <v>10.7</v>
      </c>
      <c r="Q11" s="161">
        <v>11.32</v>
      </c>
      <c r="R11" s="161">
        <v>11.292999999999999</v>
      </c>
      <c r="S11" s="161">
        <v>0.63100000000000001</v>
      </c>
      <c r="T11" s="161">
        <v>8.4000000000000005E-2</v>
      </c>
      <c r="U11" s="161">
        <v>0.76600000000000001</v>
      </c>
      <c r="V11" s="161">
        <v>1.69</v>
      </c>
      <c r="W11" s="161">
        <v>1.42</v>
      </c>
      <c r="X11" s="161">
        <v>0.107</v>
      </c>
      <c r="Y11" s="161">
        <v>0.30299999999999999</v>
      </c>
      <c r="Z11" s="161">
        <v>2.4969999999999999</v>
      </c>
      <c r="AA11" s="161">
        <v>2.4119999999999999</v>
      </c>
      <c r="AB11" s="161">
        <v>1.827</v>
      </c>
      <c r="AC11" s="161">
        <v>2.0209999999999999</v>
      </c>
      <c r="AD11" s="161">
        <v>2.0369999999999999</v>
      </c>
      <c r="AE11" s="161">
        <v>1.26</v>
      </c>
      <c r="AF11" s="161">
        <v>0.55100000000000005</v>
      </c>
      <c r="AG11" s="161">
        <v>0.113</v>
      </c>
      <c r="AH11" s="161">
        <v>3.9E-2</v>
      </c>
      <c r="AI11" s="161">
        <v>0.85899999999999999</v>
      </c>
      <c r="AJ11" s="161">
        <v>0.753</v>
      </c>
      <c r="AK11" s="161">
        <v>0.73799999999999999</v>
      </c>
      <c r="AL11" s="161">
        <v>0.82399999999999995</v>
      </c>
      <c r="AM11" s="161">
        <v>1.1619999999999999</v>
      </c>
      <c r="AN11" s="161">
        <v>1.1739999999999999</v>
      </c>
      <c r="AO11" s="161">
        <v>1.139</v>
      </c>
      <c r="AP11" s="161">
        <v>1.161</v>
      </c>
      <c r="AQ11" s="161">
        <v>0.85</v>
      </c>
      <c r="AR11" s="161">
        <v>0.77</v>
      </c>
      <c r="AS11" s="161">
        <v>0.52</v>
      </c>
      <c r="AT11" s="161">
        <v>0.64</v>
      </c>
      <c r="AU11" s="161">
        <v>0.62</v>
      </c>
      <c r="AV11" s="161">
        <v>0.78</v>
      </c>
      <c r="AW11" s="161">
        <v>0.47</v>
      </c>
      <c r="AX11" s="161"/>
      <c r="AY11" s="161">
        <v>5.0000000000000001E-3</v>
      </c>
      <c r="AZ11" s="161">
        <v>0.25</v>
      </c>
      <c r="BA11" s="161">
        <v>0.24</v>
      </c>
      <c r="BB11" s="161">
        <v>0.28000000000000003</v>
      </c>
      <c r="BC11" s="161">
        <v>1.1499999999999999</v>
      </c>
      <c r="BD11" s="161">
        <v>1.431</v>
      </c>
      <c r="BE11" s="161">
        <v>0.98899999999999999</v>
      </c>
      <c r="BF11" s="161">
        <v>0.32</v>
      </c>
      <c r="BG11" s="161">
        <v>0.23</v>
      </c>
      <c r="BH11" s="161"/>
      <c r="BI11" s="161">
        <v>0.75</v>
      </c>
      <c r="BJ11" s="161">
        <v>1.5</v>
      </c>
      <c r="BK11" s="161">
        <v>0.27</v>
      </c>
      <c r="BL11" s="161">
        <v>1.2689999999999999</v>
      </c>
      <c r="BM11" s="161">
        <v>1.1359999999999999</v>
      </c>
      <c r="BN11" s="161">
        <v>1.2569999999999999</v>
      </c>
      <c r="BO11" s="161">
        <v>1.028</v>
      </c>
      <c r="BP11" s="161">
        <v>0.9</v>
      </c>
    </row>
    <row r="12" spans="1:68">
      <c r="A12" s="162" t="s">
        <v>17</v>
      </c>
      <c r="B12" s="161">
        <v>8.0000000000000002E-3</v>
      </c>
      <c r="C12" s="161">
        <v>8.8999999999999996E-2</v>
      </c>
      <c r="D12" s="161">
        <v>9.1999999999999998E-2</v>
      </c>
      <c r="E12" s="161">
        <v>0.01</v>
      </c>
      <c r="F12" s="161">
        <v>1.2E-2</v>
      </c>
      <c r="H12" s="161">
        <v>4.0000000000000001E-3</v>
      </c>
      <c r="I12" s="161">
        <v>2.5999999999999999E-2</v>
      </c>
      <c r="J12" s="161">
        <v>1.4E-2</v>
      </c>
      <c r="K12" s="161">
        <v>0.01</v>
      </c>
      <c r="L12" s="161">
        <v>3.1E-2</v>
      </c>
      <c r="M12" s="161">
        <v>0.104</v>
      </c>
      <c r="P12" s="161">
        <v>7.4999999999999997E-2</v>
      </c>
      <c r="Q12" s="161">
        <v>7.0999999999999994E-2</v>
      </c>
      <c r="R12" s="161">
        <v>6.5000000000000002E-2</v>
      </c>
      <c r="S12" s="161">
        <v>8.3000000000000004E-2</v>
      </c>
      <c r="T12" s="161">
        <v>0.19700000000000001</v>
      </c>
      <c r="U12" s="161">
        <v>0.17399999999999999</v>
      </c>
      <c r="X12" s="161">
        <v>1.0349999999999999</v>
      </c>
      <c r="Y12" s="161">
        <v>3.649</v>
      </c>
      <c r="Z12" s="161">
        <v>4.9000000000000002E-2</v>
      </c>
      <c r="AA12" s="161">
        <v>5.0000000000000001E-3</v>
      </c>
      <c r="AB12" s="161">
        <v>5.0999999999999997E-2</v>
      </c>
      <c r="AC12" s="161">
        <v>6.4000000000000001E-2</v>
      </c>
      <c r="AD12" s="161"/>
      <c r="AE12" s="161"/>
      <c r="AF12" s="161">
        <v>8.9999999999999993E-3</v>
      </c>
      <c r="AG12" s="161">
        <v>3.2000000000000001E-2</v>
      </c>
      <c r="AH12" s="161">
        <v>1.6E-2</v>
      </c>
      <c r="AI12" s="161">
        <v>3.3000000000000002E-2</v>
      </c>
      <c r="AJ12" s="161">
        <v>5.7000000000000002E-2</v>
      </c>
      <c r="AK12" s="161"/>
      <c r="AL12" s="161">
        <v>2E-3</v>
      </c>
      <c r="AM12" s="161">
        <v>9.6000000000000002E-2</v>
      </c>
      <c r="AN12" s="161">
        <v>1.0999999999999999E-2</v>
      </c>
      <c r="AO12" s="161">
        <v>5.2999999999999999E-2</v>
      </c>
      <c r="AP12" s="161">
        <v>3.9E-2</v>
      </c>
      <c r="AQ12" s="161"/>
      <c r="AR12" s="161"/>
      <c r="AS12" s="161"/>
      <c r="AT12" s="161"/>
      <c r="AU12" s="161"/>
      <c r="AV12" s="161"/>
      <c r="AW12" s="161"/>
      <c r="AX12" s="161"/>
      <c r="AY12" s="161">
        <v>2.9000000000000001E-2</v>
      </c>
      <c r="AZ12" s="161"/>
      <c r="BA12" s="161"/>
      <c r="BB12" s="161"/>
      <c r="BC12" s="161"/>
      <c r="BD12" s="161">
        <v>0.186</v>
      </c>
      <c r="BE12" s="161">
        <v>0.127</v>
      </c>
      <c r="BF12" s="161"/>
      <c r="BG12" s="161"/>
      <c r="BH12" s="161"/>
      <c r="BI12" s="161"/>
      <c r="BJ12" s="161"/>
      <c r="BK12" s="161"/>
      <c r="BL12" s="161">
        <v>8.7999999999999995E-2</v>
      </c>
      <c r="BM12" s="161">
        <v>1.7000000000000001E-2</v>
      </c>
      <c r="BN12" s="161">
        <v>2.3E-2</v>
      </c>
      <c r="BO12" s="161">
        <v>4.5999999999999999E-2</v>
      </c>
      <c r="BP12" s="161">
        <v>1.0999999999999999E-2</v>
      </c>
    </row>
    <row r="13" spans="1:68" ht="18.75">
      <c r="A13" s="162" t="s">
        <v>141</v>
      </c>
      <c r="B13" s="161">
        <v>8.0000000000000002E-3</v>
      </c>
      <c r="C13" s="161">
        <v>0.04</v>
      </c>
      <c r="D13" s="161">
        <v>0.13400000000000001</v>
      </c>
      <c r="E13" s="161">
        <v>1.2999999999999999E-2</v>
      </c>
      <c r="F13" s="161">
        <v>1E-3</v>
      </c>
      <c r="H13" s="161">
        <v>1.4E-2</v>
      </c>
      <c r="I13" s="161">
        <v>1.2E-2</v>
      </c>
      <c r="J13" s="161">
        <v>2E-3</v>
      </c>
      <c r="K13" s="161">
        <v>6.0000000000000001E-3</v>
      </c>
      <c r="M13" s="161">
        <v>1.2999999999999999E-2</v>
      </c>
      <c r="P13" s="161">
        <v>0.02</v>
      </c>
      <c r="Q13" s="161">
        <v>1.4999999999999999E-2</v>
      </c>
      <c r="R13" s="161">
        <v>4.4999999999999998E-2</v>
      </c>
      <c r="S13" s="161">
        <v>1.2999999999999999E-2</v>
      </c>
      <c r="T13" s="161">
        <v>1.2999999999999999E-2</v>
      </c>
      <c r="U13" s="161">
        <v>4.3999999999999997E-2</v>
      </c>
      <c r="X13" s="161">
        <v>0.08</v>
      </c>
      <c r="Y13" s="161">
        <v>9.1999999999999998E-2</v>
      </c>
      <c r="Z13" s="161">
        <v>2.3E-2</v>
      </c>
      <c r="AA13" s="161">
        <v>3.4000000000000002E-2</v>
      </c>
      <c r="AB13" s="161"/>
      <c r="AC13" s="161">
        <v>2.5999999999999999E-2</v>
      </c>
      <c r="AD13" s="161"/>
      <c r="AE13" s="161"/>
      <c r="AF13" s="161">
        <v>0.01</v>
      </c>
      <c r="AG13" s="161">
        <v>3.1E-2</v>
      </c>
      <c r="AH13" s="161"/>
      <c r="AI13" s="161">
        <v>1.6E-2</v>
      </c>
      <c r="AJ13" s="161">
        <v>1.0999999999999999E-2</v>
      </c>
      <c r="AK13" s="161"/>
      <c r="AL13" s="161">
        <v>4.7E-2</v>
      </c>
      <c r="AM13" s="161">
        <v>0.13400000000000001</v>
      </c>
      <c r="AN13" s="161"/>
      <c r="AO13" s="161">
        <v>0.11799999999999999</v>
      </c>
      <c r="AP13" s="161"/>
      <c r="AQ13" s="161"/>
      <c r="AR13" s="161"/>
      <c r="AS13" s="161"/>
      <c r="AT13" s="161"/>
      <c r="AU13" s="161"/>
      <c r="AV13" s="161"/>
      <c r="AW13" s="161"/>
      <c r="AX13" s="161">
        <v>1.0999999999999999E-2</v>
      </c>
      <c r="AY13" s="161">
        <v>1.6E-2</v>
      </c>
      <c r="AZ13" s="161"/>
      <c r="BA13" s="161"/>
      <c r="BB13" s="161"/>
      <c r="BC13" s="161"/>
      <c r="BD13" s="161">
        <v>1.2E-2</v>
      </c>
      <c r="BE13" s="161">
        <v>3.4000000000000002E-2</v>
      </c>
      <c r="BF13" s="161"/>
      <c r="BG13" s="161"/>
      <c r="BH13" s="161"/>
      <c r="BI13" s="161"/>
      <c r="BJ13" s="161"/>
      <c r="BK13" s="161"/>
      <c r="BL13" s="161"/>
      <c r="BM13" s="161">
        <v>3.9E-2</v>
      </c>
      <c r="BN13" s="161">
        <v>2.1000000000000001E-2</v>
      </c>
      <c r="BO13" s="161">
        <v>1.6E-2</v>
      </c>
      <c r="BP13" s="161"/>
    </row>
    <row r="14" spans="1:68" ht="18.75">
      <c r="A14" s="162" t="s">
        <v>19</v>
      </c>
      <c r="B14" s="161"/>
      <c r="C14" s="161">
        <v>2.5000000000000001E-2</v>
      </c>
      <c r="D14" s="161">
        <v>0.157</v>
      </c>
      <c r="E14" s="161"/>
      <c r="F14" s="161"/>
      <c r="J14" s="161">
        <v>1E-3</v>
      </c>
      <c r="L14" s="161">
        <v>3.0000000000000001E-3</v>
      </c>
      <c r="M14" s="161">
        <v>2.3E-2</v>
      </c>
      <c r="P14" s="161">
        <v>8.9999999999999993E-3</v>
      </c>
      <c r="Q14" s="161">
        <v>1.6E-2</v>
      </c>
      <c r="T14" s="161">
        <v>2.5999999999999999E-2</v>
      </c>
      <c r="U14" s="161">
        <v>4.3999999999999997E-2</v>
      </c>
      <c r="Y14" s="161">
        <v>6.0000000000000001E-3</v>
      </c>
      <c r="Z14" s="161">
        <v>3.5000000000000003E-2</v>
      </c>
      <c r="AA14" s="161">
        <v>8.0000000000000002E-3</v>
      </c>
      <c r="AB14" s="161">
        <v>2.4E-2</v>
      </c>
      <c r="AC14" s="161"/>
      <c r="AD14" s="161">
        <v>1.2E-2</v>
      </c>
      <c r="AE14" s="161"/>
      <c r="AF14" s="161">
        <v>8.9999999999999993E-3</v>
      </c>
      <c r="AG14" s="161"/>
      <c r="AH14" s="161">
        <v>1.4E-2</v>
      </c>
      <c r="AI14" s="161">
        <v>8.9999999999999993E-3</v>
      </c>
      <c r="AJ14" s="161"/>
      <c r="AK14" s="161">
        <v>2.4E-2</v>
      </c>
      <c r="AL14" s="161"/>
      <c r="AM14" s="161">
        <v>0.13800000000000001</v>
      </c>
      <c r="AN14" s="161">
        <v>1.0999999999999999E-2</v>
      </c>
      <c r="AO14" s="161">
        <v>2.4E-2</v>
      </c>
      <c r="AP14" s="161">
        <v>2.1000000000000001E-2</v>
      </c>
      <c r="AQ14" s="161"/>
      <c r="AR14" s="161"/>
      <c r="AS14" s="161"/>
      <c r="AT14" s="161"/>
      <c r="AU14" s="161"/>
      <c r="AV14" s="161"/>
      <c r="AW14" s="161"/>
      <c r="AX14" s="161">
        <v>1.4E-2</v>
      </c>
      <c r="AY14" s="161">
        <v>1.4E-2</v>
      </c>
      <c r="AZ14" s="161"/>
      <c r="BA14" s="161"/>
      <c r="BB14" s="161"/>
      <c r="BC14" s="161"/>
      <c r="BD14" s="161">
        <v>1.2E-2</v>
      </c>
      <c r="BE14" s="161">
        <v>3.5000000000000003E-2</v>
      </c>
      <c r="BF14" s="161"/>
      <c r="BG14" s="161"/>
      <c r="BH14" s="161"/>
      <c r="BI14" s="161"/>
      <c r="BJ14" s="161"/>
      <c r="BK14" s="161"/>
      <c r="BL14" s="161">
        <v>1.4999999999999999E-2</v>
      </c>
      <c r="BM14" s="161">
        <v>7.0000000000000001E-3</v>
      </c>
      <c r="BN14" s="161">
        <v>3.0000000000000001E-3</v>
      </c>
      <c r="BO14" s="161"/>
      <c r="BP14" s="161">
        <v>7.0000000000000001E-3</v>
      </c>
    </row>
    <row r="15" spans="1:68" ht="18.75">
      <c r="A15" s="162" t="s">
        <v>140</v>
      </c>
      <c r="B15" s="161">
        <v>0.17899999999999999</v>
      </c>
      <c r="C15" s="161">
        <v>0.14299999999999999</v>
      </c>
      <c r="D15" s="161">
        <v>0.13800000000000001</v>
      </c>
      <c r="E15" s="161">
        <v>7.6999999999999999E-2</v>
      </c>
      <c r="F15" s="161">
        <v>6.7000000000000004E-2</v>
      </c>
      <c r="G15" s="161">
        <v>0.223</v>
      </c>
      <c r="H15" s="161">
        <v>0.188</v>
      </c>
      <c r="I15" s="161">
        <v>7.8E-2</v>
      </c>
      <c r="J15" s="161">
        <v>4.2000000000000003E-2</v>
      </c>
      <c r="K15" s="161">
        <v>7.5999999999999998E-2</v>
      </c>
      <c r="L15" s="161">
        <v>9.5000000000000001E-2</v>
      </c>
      <c r="M15" s="161">
        <v>1.2999999999999999E-2</v>
      </c>
      <c r="P15" s="161">
        <v>3.5999999999999997E-2</v>
      </c>
      <c r="Q15" s="161">
        <v>5.7000000000000002E-2</v>
      </c>
      <c r="R15" s="161">
        <v>8.0000000000000002E-3</v>
      </c>
      <c r="S15" s="161">
        <v>0.16900000000000001</v>
      </c>
      <c r="T15" s="161">
        <v>0.45900000000000002</v>
      </c>
      <c r="U15" s="161">
        <v>0.33400000000000002</v>
      </c>
      <c r="X15" s="161">
        <v>0.48</v>
      </c>
      <c r="Y15" s="161">
        <v>0.41499999999999998</v>
      </c>
      <c r="Z15" s="161">
        <v>4.5999999999999999E-2</v>
      </c>
      <c r="AA15" s="161">
        <v>1.2629999999999999</v>
      </c>
      <c r="AB15" s="161">
        <v>0.73099999999999998</v>
      </c>
      <c r="AC15" s="161">
        <v>0.59699999999999998</v>
      </c>
      <c r="AD15" s="161">
        <v>0.58399999999999996</v>
      </c>
      <c r="AE15" s="161"/>
      <c r="AF15" s="161">
        <v>6.2E-2</v>
      </c>
      <c r="AG15" s="161">
        <v>3.6999999999999998E-2</v>
      </c>
      <c r="AH15" s="161">
        <v>6.0999999999999999E-2</v>
      </c>
      <c r="AI15" s="161">
        <v>0.28000000000000003</v>
      </c>
      <c r="AJ15" s="161">
        <v>0.46400000000000002</v>
      </c>
      <c r="AK15" s="161">
        <v>0.378</v>
      </c>
      <c r="AL15" s="161">
        <v>0.30399999999999999</v>
      </c>
      <c r="AM15" s="161">
        <v>7.6999999999999999E-2</v>
      </c>
      <c r="AN15" s="161">
        <v>0.16200000000000001</v>
      </c>
      <c r="AO15" s="161">
        <v>0.23200000000000001</v>
      </c>
      <c r="AP15" s="161">
        <v>0.16300000000000001</v>
      </c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>
        <v>0.14799999999999999</v>
      </c>
      <c r="BE15" s="161">
        <v>0.248</v>
      </c>
      <c r="BF15" s="161"/>
      <c r="BG15" s="161"/>
      <c r="BH15" s="161"/>
      <c r="BI15" s="161"/>
      <c r="BJ15" s="161"/>
      <c r="BK15" s="161"/>
      <c r="BL15" s="161">
        <v>0.157</v>
      </c>
      <c r="BM15" s="161">
        <v>0.151</v>
      </c>
      <c r="BN15" s="161">
        <v>0.24099999999999999</v>
      </c>
      <c r="BO15" s="161">
        <v>0.104</v>
      </c>
      <c r="BP15" s="161">
        <v>9.2999999999999999E-2</v>
      </c>
    </row>
    <row r="16" spans="1:68">
      <c r="A16" s="162" t="s">
        <v>73</v>
      </c>
      <c r="B16" s="161">
        <v>93.92</v>
      </c>
      <c r="C16" s="161">
        <v>93.64</v>
      </c>
      <c r="D16" s="161">
        <v>93.698000000000008</v>
      </c>
      <c r="E16" s="161">
        <v>94.469000000000023</v>
      </c>
      <c r="F16" s="161">
        <v>92.957999999999998</v>
      </c>
      <c r="G16" s="161">
        <v>93.247</v>
      </c>
      <c r="H16" s="161">
        <v>93.275000000000006</v>
      </c>
      <c r="I16" s="161">
        <v>92.341999999999999</v>
      </c>
      <c r="J16" s="161">
        <v>93.115999999999985</v>
      </c>
      <c r="K16" s="161">
        <v>91.807000000000002</v>
      </c>
      <c r="L16" s="161">
        <v>93.551999999999992</v>
      </c>
      <c r="M16" s="161">
        <v>90.188000000000017</v>
      </c>
      <c r="N16" s="161">
        <v>98.418022000000008</v>
      </c>
      <c r="O16" s="161">
        <v>98.803734000000006</v>
      </c>
      <c r="P16" s="161">
        <v>97.687999999999988</v>
      </c>
      <c r="Q16" s="161">
        <v>98.114000000000019</v>
      </c>
      <c r="R16" s="161">
        <v>97.92</v>
      </c>
      <c r="S16" s="161">
        <v>91.613000000000014</v>
      </c>
      <c r="T16" s="161">
        <v>87.916000000000011</v>
      </c>
      <c r="U16" s="161">
        <v>86.711000000000013</v>
      </c>
      <c r="V16" s="161">
        <v>98.63236999999998</v>
      </c>
      <c r="W16" s="161">
        <v>94.24817800000001</v>
      </c>
      <c r="X16" s="161">
        <v>91.817999999999998</v>
      </c>
      <c r="Y16" s="161">
        <v>93.153999999999996</v>
      </c>
      <c r="Z16" s="161">
        <v>94.638000000000005</v>
      </c>
      <c r="AA16" s="161">
        <v>94.716999999999999</v>
      </c>
      <c r="AB16" s="161">
        <v>94.806000000000012</v>
      </c>
      <c r="AC16" s="161">
        <v>95.590999999999994</v>
      </c>
      <c r="AD16" s="161">
        <v>96.165000000000006</v>
      </c>
      <c r="AE16" s="161">
        <v>95.762625999999997</v>
      </c>
      <c r="AF16" s="161">
        <v>93.864999999999995</v>
      </c>
      <c r="AG16" s="161">
        <v>93.926000000000002</v>
      </c>
      <c r="AH16" s="161">
        <v>93.295000000000002</v>
      </c>
      <c r="AI16" s="161">
        <v>94.415000000000006</v>
      </c>
      <c r="AJ16" s="161">
        <v>93.720999999999989</v>
      </c>
      <c r="AK16" s="161">
        <v>93.936999999999998</v>
      </c>
      <c r="AL16" s="161">
        <v>94.716999999999999</v>
      </c>
      <c r="AM16" s="161">
        <v>93.058000000000007</v>
      </c>
      <c r="AN16" s="161">
        <v>94.227000000000004</v>
      </c>
      <c r="AO16" s="161">
        <v>94.203999999999979</v>
      </c>
      <c r="AP16" s="161">
        <v>93.802000000000007</v>
      </c>
      <c r="AQ16" s="161">
        <v>94.652307999999991</v>
      </c>
      <c r="AR16" s="161">
        <v>93.967157999999984</v>
      </c>
      <c r="AS16" s="161">
        <v>98.271529999999998</v>
      </c>
      <c r="AT16" s="161">
        <v>99.594536000000005</v>
      </c>
      <c r="AU16" s="161">
        <v>98.145437999999999</v>
      </c>
      <c r="AV16" s="161">
        <v>98.50148999999999</v>
      </c>
      <c r="AW16" s="161">
        <v>98.32034800000001</v>
      </c>
      <c r="AX16" s="161">
        <v>91.84699999999998</v>
      </c>
      <c r="AY16" s="161">
        <v>92.218000000000004</v>
      </c>
      <c r="AZ16" s="161">
        <v>94.077540000000013</v>
      </c>
      <c r="BA16" s="161">
        <v>94.331528000000006</v>
      </c>
      <c r="BB16" s="161">
        <v>99.068899999999999</v>
      </c>
      <c r="BC16" s="161">
        <v>98.478660000000005</v>
      </c>
      <c r="BD16" s="161">
        <v>96.471000000000004</v>
      </c>
      <c r="BE16" s="161">
        <v>96.165999999999997</v>
      </c>
      <c r="BF16" s="161">
        <v>98.916753999999997</v>
      </c>
      <c r="BG16" s="161">
        <v>98.825751999999994</v>
      </c>
      <c r="BH16" s="161">
        <v>99.125751999999991</v>
      </c>
      <c r="BI16" s="161">
        <v>98.369882000000004</v>
      </c>
      <c r="BJ16" s="161">
        <v>98.962407999999996</v>
      </c>
      <c r="BK16" s="161">
        <v>98.368479999999991</v>
      </c>
      <c r="BL16" s="161">
        <v>94.533999999999992</v>
      </c>
      <c r="BM16" s="161">
        <v>95.026999999999987</v>
      </c>
      <c r="BN16" s="161">
        <v>95.45</v>
      </c>
      <c r="BO16" s="161">
        <v>96.19</v>
      </c>
      <c r="BP16" s="161">
        <v>95.634000000000015</v>
      </c>
    </row>
    <row r="18" spans="1:252">
      <c r="A18" s="162" t="s">
        <v>372</v>
      </c>
    </row>
    <row r="19" spans="1:252" ht="18.75">
      <c r="A19" s="162" t="s">
        <v>373</v>
      </c>
      <c r="B19" s="161">
        <v>47.048059932036921</v>
      </c>
      <c r="C19" s="161">
        <v>49.320196027378877</v>
      </c>
      <c r="D19" s="161">
        <v>45.533681944451615</v>
      </c>
      <c r="E19" s="161">
        <v>49.940484829605829</v>
      </c>
      <c r="F19" s="161">
        <v>48.265330757963206</v>
      </c>
      <c r="G19" s="161">
        <v>47.94365105593949</v>
      </c>
      <c r="H19" s="161">
        <v>46.595876640017913</v>
      </c>
      <c r="I19" s="161">
        <v>54.771717908875935</v>
      </c>
      <c r="J19" s="161">
        <v>54.630929126283021</v>
      </c>
      <c r="K19" s="161">
        <v>54.164258333938669</v>
      </c>
      <c r="L19" s="161">
        <v>55.940873097586177</v>
      </c>
      <c r="M19" s="161">
        <v>27.721103570872778</v>
      </c>
      <c r="N19" s="161">
        <v>14.599576850214712</v>
      </c>
      <c r="O19" s="161">
        <v>15.259407876429421</v>
      </c>
      <c r="P19" s="161">
        <v>9.9398735467975747</v>
      </c>
      <c r="Q19" s="161">
        <v>9.8171129894957367</v>
      </c>
      <c r="R19" s="161">
        <v>9.1661965910072123</v>
      </c>
      <c r="S19" s="161">
        <v>41.792877854132271</v>
      </c>
      <c r="T19" s="161">
        <v>33.904550407023429</v>
      </c>
      <c r="U19" s="161">
        <v>31.849672598137399</v>
      </c>
      <c r="V19" s="161">
        <v>8.0014786038493426</v>
      </c>
      <c r="W19" s="161">
        <v>55.854356039765136</v>
      </c>
      <c r="X19" s="161">
        <v>43.894997951597752</v>
      </c>
      <c r="Y19" s="161">
        <v>30.774438864370197</v>
      </c>
      <c r="Z19" s="161">
        <v>39.439886616038372</v>
      </c>
      <c r="AA19" s="161">
        <v>41.835312309774338</v>
      </c>
      <c r="AB19" s="161">
        <v>44.814593419132351</v>
      </c>
      <c r="AC19" s="161">
        <v>47.253924264180405</v>
      </c>
      <c r="AD19" s="161">
        <v>47.280832909789062</v>
      </c>
      <c r="AE19" s="161">
        <v>52.786546549443472</v>
      </c>
      <c r="AF19" s="161">
        <v>50.171807044573612</v>
      </c>
      <c r="AG19" s="161">
        <v>51.928373671497582</v>
      </c>
      <c r="AH19" s="161">
        <v>52.095503846168398</v>
      </c>
      <c r="AI19" s="161">
        <v>59.484031320259156</v>
      </c>
      <c r="AJ19" s="161">
        <v>56.887011388256219</v>
      </c>
      <c r="AK19" s="161">
        <v>58.30903381827089</v>
      </c>
      <c r="AL19" s="161">
        <v>59.720539284855967</v>
      </c>
      <c r="AM19" s="161">
        <v>53.085703222748599</v>
      </c>
      <c r="AN19" s="161">
        <v>56.997587611346766</v>
      </c>
      <c r="AO19" s="161">
        <v>56.973910252637083</v>
      </c>
      <c r="AP19" s="161">
        <v>56.344844878622425</v>
      </c>
      <c r="AQ19" s="161">
        <v>57.812813680632559</v>
      </c>
      <c r="AR19" s="161">
        <v>59.754009681124806</v>
      </c>
      <c r="AS19" s="161">
        <v>16.050130718811719</v>
      </c>
      <c r="AT19" s="161">
        <v>16.66691939206974</v>
      </c>
      <c r="AU19" s="161">
        <v>18.004131256730272</v>
      </c>
      <c r="AV19" s="161">
        <v>17.303685127010461</v>
      </c>
      <c r="AW19" s="161">
        <v>17.66602791671388</v>
      </c>
      <c r="AX19" s="161">
        <v>53.749022532814237</v>
      </c>
      <c r="AY19" s="161">
        <v>54.832132606168358</v>
      </c>
      <c r="AZ19" s="161">
        <v>63.334995362086651</v>
      </c>
      <c r="BA19" s="161">
        <v>63.785498848091606</v>
      </c>
      <c r="BB19" s="161">
        <v>5.2103545193880114</v>
      </c>
      <c r="BC19" s="161">
        <v>6.534974610429404</v>
      </c>
      <c r="BD19" s="161">
        <v>7.6384698682304908</v>
      </c>
      <c r="BE19" s="161">
        <v>15.430341746155518</v>
      </c>
      <c r="BF19" s="161">
        <v>1.1619672975141824</v>
      </c>
      <c r="BG19" s="161">
        <v>0.89981345046674033</v>
      </c>
      <c r="BH19" s="161">
        <v>1.04595605943468</v>
      </c>
      <c r="BI19" s="161">
        <v>6.2629475174340223</v>
      </c>
      <c r="BJ19" s="161">
        <v>7.7516408280809426</v>
      </c>
      <c r="BK19" s="161">
        <v>7.3539307219724703</v>
      </c>
      <c r="BL19" s="161">
        <v>31.571832741678989</v>
      </c>
      <c r="BM19" s="161">
        <v>32.433554550147541</v>
      </c>
      <c r="BN19" s="161">
        <v>32.901749343977905</v>
      </c>
      <c r="BO19" s="161">
        <v>7.7407069900425647</v>
      </c>
      <c r="BP19" s="161">
        <v>5.1794334681182752</v>
      </c>
    </row>
    <row r="20" spans="1:252">
      <c r="A20" s="162" t="s">
        <v>374</v>
      </c>
      <c r="B20" s="161">
        <v>33.970755679114269</v>
      </c>
      <c r="C20" s="161">
        <v>32.7812683032382</v>
      </c>
      <c r="D20" s="161">
        <v>33.550405867309436</v>
      </c>
      <c r="E20" s="161">
        <v>32.135127165411937</v>
      </c>
      <c r="F20" s="161">
        <v>33.928445040930875</v>
      </c>
      <c r="G20" s="161">
        <v>32.45489517167406</v>
      </c>
      <c r="H20" s="161">
        <v>32.702634049652971</v>
      </c>
      <c r="I20" s="161">
        <v>32.535942566420729</v>
      </c>
      <c r="J20" s="161">
        <v>33.093625509958443</v>
      </c>
      <c r="K20" s="161">
        <v>32.601539856459986</v>
      </c>
      <c r="L20" s="161">
        <v>33.326926787674729</v>
      </c>
      <c r="M20" s="161">
        <v>43.750315327153643</v>
      </c>
      <c r="N20" s="161">
        <v>53.471198627232752</v>
      </c>
      <c r="O20" s="161">
        <v>55.483189060081514</v>
      </c>
      <c r="P20" s="161">
        <v>23.929017275596522</v>
      </c>
      <c r="Q20" s="161">
        <v>23.385478268744624</v>
      </c>
      <c r="R20" s="161">
        <v>23.281178378077296</v>
      </c>
      <c r="S20" s="161">
        <v>38.576413191414019</v>
      </c>
      <c r="T20" s="161">
        <v>40.381397293446177</v>
      </c>
      <c r="U20" s="161">
        <v>39.841393816078806</v>
      </c>
      <c r="V20" s="161">
        <v>56.712571525142195</v>
      </c>
      <c r="W20" s="161">
        <v>33.779953571854378</v>
      </c>
      <c r="X20" s="161">
        <v>37.41290765587226</v>
      </c>
      <c r="Y20" s="161">
        <v>41.300898271163959</v>
      </c>
      <c r="Z20" s="161">
        <v>39.737654712153969</v>
      </c>
      <c r="AA20" s="161">
        <v>38.17923030745726</v>
      </c>
      <c r="AB20" s="161">
        <v>38.286447835951414</v>
      </c>
      <c r="AC20" s="161">
        <v>37.371517202830489</v>
      </c>
      <c r="AD20" s="161">
        <v>37.792304574739411</v>
      </c>
      <c r="AE20" s="161">
        <v>36.694842633203507</v>
      </c>
      <c r="AF20" s="161">
        <v>36.615981469724566</v>
      </c>
      <c r="AG20" s="161">
        <v>36.760407884808771</v>
      </c>
      <c r="AH20" s="161">
        <v>37.247022732729654</v>
      </c>
      <c r="AI20" s="161">
        <v>33.442762895627517</v>
      </c>
      <c r="AJ20" s="161">
        <v>34.021583509834358</v>
      </c>
      <c r="AK20" s="161">
        <v>33.765035637531383</v>
      </c>
      <c r="AL20" s="161">
        <v>33.572951018335665</v>
      </c>
      <c r="AM20" s="161">
        <v>34.760032915187985</v>
      </c>
      <c r="AN20" s="161">
        <v>33.883086084198567</v>
      </c>
      <c r="AO20" s="161">
        <v>33.79639117286613</v>
      </c>
      <c r="AP20" s="161">
        <v>33.854429544603789</v>
      </c>
      <c r="AQ20" s="161">
        <v>34.091846736151609</v>
      </c>
      <c r="AR20" s="161">
        <v>32.979992071213744</v>
      </c>
      <c r="AS20" s="161">
        <v>55.869485923924294</v>
      </c>
      <c r="AT20" s="161">
        <v>56.107500231901739</v>
      </c>
      <c r="AU20" s="161">
        <v>54.435167627348385</v>
      </c>
      <c r="AV20" s="161">
        <v>54.861487009935729</v>
      </c>
      <c r="AW20" s="161">
        <v>54.884305887188177</v>
      </c>
      <c r="AX20" s="161">
        <v>35.114172560570921</v>
      </c>
      <c r="AY20" s="161">
        <v>34.751580908162261</v>
      </c>
      <c r="AZ20" s="161">
        <v>33.448172710596062</v>
      </c>
      <c r="BA20" s="161">
        <v>31.826793843790188</v>
      </c>
      <c r="BB20" s="161">
        <v>43.000578705969261</v>
      </c>
      <c r="BC20" s="161">
        <v>41.318434286371392</v>
      </c>
      <c r="BD20" s="161">
        <v>39.439839871686218</v>
      </c>
      <c r="BE20" s="161">
        <v>35.384647310853332</v>
      </c>
      <c r="BF20" s="161">
        <v>43.161205946862353</v>
      </c>
      <c r="BG20" s="161">
        <v>42.416092207219911</v>
      </c>
      <c r="BH20" s="161">
        <v>41.684591845192706</v>
      </c>
      <c r="BI20" s="161">
        <v>41.574428577373446</v>
      </c>
      <c r="BJ20" s="161">
        <v>40.217415679853886</v>
      </c>
      <c r="BK20" s="161">
        <v>41.05135061458919</v>
      </c>
      <c r="BL20" s="161">
        <v>28.518396481063952</v>
      </c>
      <c r="BM20" s="161">
        <v>28.70301187160204</v>
      </c>
      <c r="BN20" s="161">
        <v>28.423726215606592</v>
      </c>
      <c r="BO20" s="161">
        <v>38.854846040278318</v>
      </c>
      <c r="BP20" s="161">
        <v>40.708501730786914</v>
      </c>
    </row>
    <row r="21" spans="1:252">
      <c r="A21" s="162" t="s">
        <v>375</v>
      </c>
      <c r="B21" s="161">
        <v>98.633815611151192</v>
      </c>
      <c r="C21" s="161">
        <v>98.581464330617081</v>
      </c>
      <c r="D21" s="161">
        <v>98.260087811761053</v>
      </c>
      <c r="E21" s="161">
        <v>99.472611995017758</v>
      </c>
      <c r="F21" s="161">
        <v>97.793775798894075</v>
      </c>
      <c r="G21" s="161">
        <v>98.050546227613552</v>
      </c>
      <c r="H21" s="161">
        <v>97.943510689670887</v>
      </c>
      <c r="I21" s="161">
        <v>97.829660475296663</v>
      </c>
      <c r="J21" s="161">
        <v>98.589554636241459</v>
      </c>
      <c r="K21" s="161">
        <v>97.233798190398659</v>
      </c>
      <c r="L21" s="161">
        <v>99.156799885260909</v>
      </c>
      <c r="M21" s="161">
        <v>92.965418898026428</v>
      </c>
      <c r="N21" s="161">
        <v>99.880775477447457</v>
      </c>
      <c r="O21" s="161">
        <v>100.33259693651094</v>
      </c>
      <c r="P21" s="161">
        <v>98.68389082239409</v>
      </c>
      <c r="Q21" s="161">
        <v>99.097591258240371</v>
      </c>
      <c r="R21" s="161">
        <v>98.838374969084498</v>
      </c>
      <c r="S21" s="161">
        <v>95.800291045546288</v>
      </c>
      <c r="T21" s="161">
        <v>91.312947700469607</v>
      </c>
      <c r="U21" s="161">
        <v>89.902066414216208</v>
      </c>
      <c r="V21" s="161">
        <v>99.434050128991544</v>
      </c>
      <c r="W21" s="161">
        <v>99.844309611619508</v>
      </c>
      <c r="X21" s="161">
        <v>96.215905607470006</v>
      </c>
      <c r="Y21" s="161">
        <v>96.237337135534148</v>
      </c>
      <c r="Z21" s="161">
        <v>98.58954132819234</v>
      </c>
      <c r="AA21" s="161">
        <v>98.908542617231603</v>
      </c>
      <c r="AB21" s="161">
        <v>99.296041255083765</v>
      </c>
      <c r="AC21" s="161">
        <v>100.32544146701089</v>
      </c>
      <c r="AD21" s="161">
        <v>100.90213748452848</v>
      </c>
      <c r="AE21" s="161">
        <v>101.05138918264697</v>
      </c>
      <c r="AF21" s="161">
        <v>98.891788514298185</v>
      </c>
      <c r="AG21" s="161">
        <v>99.12878155630635</v>
      </c>
      <c r="AH21" s="161">
        <v>98.514526578898057</v>
      </c>
      <c r="AI21" s="161">
        <v>100.37479421588668</v>
      </c>
      <c r="AJ21" s="161">
        <v>99.42059489809057</v>
      </c>
      <c r="AK21" s="161">
        <v>99.779069455802272</v>
      </c>
      <c r="AL21" s="161">
        <v>100.70049030319163</v>
      </c>
      <c r="AM21" s="161">
        <v>98.376736137936575</v>
      </c>
      <c r="AN21" s="161">
        <v>99.937673695545328</v>
      </c>
      <c r="AO21" s="161">
        <v>99.912301425503216</v>
      </c>
      <c r="AP21" s="161">
        <v>99.447274423226219</v>
      </c>
      <c r="AQ21" s="161">
        <v>100.44466041678417</v>
      </c>
      <c r="AR21" s="161">
        <v>99.954001752338556</v>
      </c>
      <c r="AS21" s="161">
        <v>99.879616642736011</v>
      </c>
      <c r="AT21" s="161">
        <v>101.26441962397148</v>
      </c>
      <c r="AU21" s="161">
        <v>99.949298884078658</v>
      </c>
      <c r="AV21" s="161">
        <v>100.23517213694619</v>
      </c>
      <c r="AW21" s="161">
        <v>100.09033380390206</v>
      </c>
      <c r="AX21" s="161">
        <v>97.232195093385158</v>
      </c>
      <c r="AY21" s="161">
        <v>97.711713514330626</v>
      </c>
      <c r="AZ21" s="161">
        <v>100.4231680726827</v>
      </c>
      <c r="BA21" s="161">
        <v>100.72229269188179</v>
      </c>
      <c r="BB21" s="161">
        <v>99.590933225357276</v>
      </c>
      <c r="BC21" s="161">
        <v>99.133408896800802</v>
      </c>
      <c r="BD21" s="161">
        <v>97.236309739916706</v>
      </c>
      <c r="BE21" s="161">
        <v>97.711989057008836</v>
      </c>
      <c r="BF21" s="161">
        <v>99.033173244376542</v>
      </c>
      <c r="BG21" s="161">
        <v>98.915905657686636</v>
      </c>
      <c r="BH21" s="161">
        <v>99.230547904627386</v>
      </c>
      <c r="BI21" s="161">
        <v>98.997376094807464</v>
      </c>
      <c r="BJ21" s="161">
        <v>99.739056507934833</v>
      </c>
      <c r="BK21" s="161">
        <v>99.10528133656166</v>
      </c>
      <c r="BL21" s="161">
        <v>97.697229222742948</v>
      </c>
      <c r="BM21" s="161">
        <v>98.276566421749592</v>
      </c>
      <c r="BN21" s="161">
        <v>98.746475559584496</v>
      </c>
      <c r="BO21" s="161">
        <v>96.965553030320876</v>
      </c>
      <c r="BP21" s="161">
        <v>96.152935198905197</v>
      </c>
    </row>
    <row r="22" spans="1:252">
      <c r="B22" s="161"/>
      <c r="C22" s="161"/>
      <c r="D22" s="161"/>
      <c r="E22" s="161"/>
      <c r="F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</row>
    <row r="23" spans="1:252">
      <c r="A23" s="162" t="s">
        <v>376</v>
      </c>
      <c r="B23" s="161">
        <v>2.2147295982301758</v>
      </c>
      <c r="C23" s="161">
        <v>2.2161478831613208</v>
      </c>
      <c r="D23" s="161">
        <v>2.2000683614937948</v>
      </c>
      <c r="E23" s="161">
        <v>2.1859679382522543</v>
      </c>
      <c r="F23" s="161">
        <v>2.2425960067450874</v>
      </c>
      <c r="G23" s="161">
        <v>2.217187307191828</v>
      </c>
      <c r="H23" s="161">
        <v>2.2107902971554485</v>
      </c>
      <c r="I23" s="161">
        <v>2.2837406731991665</v>
      </c>
      <c r="J23" s="161">
        <v>2.2698499202003184</v>
      </c>
      <c r="K23" s="161">
        <v>2.3035441105696268</v>
      </c>
      <c r="L23" s="161">
        <v>2.266435785878111</v>
      </c>
      <c r="M23" s="161">
        <v>2.4063348398186357</v>
      </c>
      <c r="N23" s="161">
        <v>2.2001980020596656</v>
      </c>
      <c r="O23" s="161">
        <v>2.2063871782576316</v>
      </c>
      <c r="P23" s="161">
        <v>1.6897603777289707</v>
      </c>
      <c r="Q23" s="161">
        <v>1.6761524716975491</v>
      </c>
      <c r="R23" s="161">
        <v>1.6747649813545533</v>
      </c>
      <c r="S23" s="161">
        <v>2.321436868362877</v>
      </c>
      <c r="T23" s="161">
        <v>2.4266319728834893</v>
      </c>
      <c r="U23" s="161">
        <v>2.4656238362405101</v>
      </c>
      <c r="V23" s="161">
        <v>2.2036931395380472</v>
      </c>
      <c r="W23" s="161">
        <v>2.2521362324881844</v>
      </c>
      <c r="X23" s="161">
        <v>2.3415514794866645</v>
      </c>
      <c r="Y23" s="161">
        <v>2.2770432138324406</v>
      </c>
      <c r="Z23" s="161">
        <v>2.2420217911562133</v>
      </c>
      <c r="AA23" s="161">
        <v>2.2322560418972239</v>
      </c>
      <c r="AB23" s="161">
        <v>2.2423401963394491</v>
      </c>
      <c r="AC23" s="161">
        <v>2.2175835102890136</v>
      </c>
      <c r="AD23" s="161">
        <v>2.2021180892445353</v>
      </c>
      <c r="AE23" s="161">
        <v>2.2230230503063146</v>
      </c>
      <c r="AF23" s="161">
        <v>2.2836897593599352</v>
      </c>
      <c r="AG23" s="161">
        <v>2.2959118075801346</v>
      </c>
      <c r="AH23" s="161">
        <v>2.319792416831878</v>
      </c>
      <c r="AI23" s="161">
        <v>2.2640594511548926</v>
      </c>
      <c r="AJ23" s="161">
        <v>2.2861743865685047</v>
      </c>
      <c r="AK23" s="161">
        <v>2.2782215148129561</v>
      </c>
      <c r="AL23" s="161">
        <v>2.2571592815667634</v>
      </c>
      <c r="AM23" s="161">
        <v>2.2957619517394647</v>
      </c>
      <c r="AN23" s="161">
        <v>2.2565925255787147</v>
      </c>
      <c r="AO23" s="161">
        <v>2.2586520250866569</v>
      </c>
      <c r="AP23" s="161">
        <v>2.2665552373651403</v>
      </c>
      <c r="AQ23" s="161">
        <v>2.2491264804054518</v>
      </c>
      <c r="AR23" s="161">
        <v>2.2672465470924679</v>
      </c>
      <c r="AS23" s="161">
        <v>2.2445261725908723</v>
      </c>
      <c r="AT23" s="161">
        <v>2.206752031700173</v>
      </c>
      <c r="AU23" s="161">
        <v>2.2364947537944322</v>
      </c>
      <c r="AV23" s="161">
        <v>2.2254788110290922</v>
      </c>
      <c r="AW23" s="161">
        <v>2.2361222627580735</v>
      </c>
      <c r="AX23" s="161">
        <v>2.3628016454313103</v>
      </c>
      <c r="AY23" s="161">
        <v>2.351248187489714</v>
      </c>
      <c r="AZ23" s="161">
        <v>2.2915976375833651</v>
      </c>
      <c r="BA23" s="161">
        <v>2.2783841939129541</v>
      </c>
      <c r="BB23" s="161">
        <v>1.5227488518749508</v>
      </c>
      <c r="BC23" s="161">
        <v>1.5208306715271043</v>
      </c>
      <c r="BD23" s="161">
        <v>1.547379538983694</v>
      </c>
      <c r="BE23" s="161">
        <v>1.537080569488837</v>
      </c>
      <c r="BF23" s="161">
        <v>1.5283060690566832</v>
      </c>
      <c r="BG23" s="161">
        <v>1.530302918309792</v>
      </c>
      <c r="BH23" s="161">
        <v>1.5280664739141208</v>
      </c>
      <c r="BI23" s="161">
        <v>1.5256769449357281</v>
      </c>
      <c r="BJ23" s="161">
        <v>1.5082403545743368</v>
      </c>
      <c r="BK23" s="161">
        <v>1.5287970232677435</v>
      </c>
      <c r="BL23" s="161">
        <v>1.5606866962241261</v>
      </c>
      <c r="BM23" s="161">
        <v>1.5542094658938357</v>
      </c>
      <c r="BN23" s="161">
        <v>1.5454762997122613</v>
      </c>
      <c r="BO23" s="161">
        <v>1.555103007672072</v>
      </c>
      <c r="BP23" s="161">
        <v>1.5700291297007791</v>
      </c>
    </row>
    <row r="24" spans="1:252" s="168" customFormat="1">
      <c r="A24" s="168" t="s">
        <v>377</v>
      </c>
      <c r="B24" s="169">
        <v>4</v>
      </c>
      <c r="C24" s="169">
        <v>4</v>
      </c>
      <c r="D24" s="169">
        <v>4</v>
      </c>
      <c r="E24" s="169">
        <v>4</v>
      </c>
      <c r="F24" s="169">
        <v>4</v>
      </c>
      <c r="G24" s="169">
        <v>4</v>
      </c>
      <c r="H24" s="169">
        <v>4</v>
      </c>
      <c r="I24" s="169">
        <v>4</v>
      </c>
      <c r="J24" s="169">
        <v>4</v>
      </c>
      <c r="K24" s="169">
        <v>4</v>
      </c>
      <c r="L24" s="169">
        <v>4</v>
      </c>
      <c r="M24" s="169">
        <v>4</v>
      </c>
      <c r="N24" s="169">
        <v>4</v>
      </c>
      <c r="O24" s="169">
        <v>4</v>
      </c>
      <c r="P24" s="169">
        <v>4</v>
      </c>
      <c r="Q24" s="169">
        <v>4</v>
      </c>
      <c r="R24" s="169">
        <v>4</v>
      </c>
      <c r="S24" s="169">
        <v>4</v>
      </c>
      <c r="T24" s="169">
        <v>4</v>
      </c>
      <c r="U24" s="169">
        <v>4</v>
      </c>
      <c r="V24" s="169">
        <v>4</v>
      </c>
      <c r="W24" s="169">
        <v>4</v>
      </c>
      <c r="X24" s="169">
        <v>4</v>
      </c>
      <c r="Y24" s="169">
        <v>4</v>
      </c>
      <c r="Z24" s="169">
        <v>4</v>
      </c>
      <c r="AA24" s="169">
        <v>4</v>
      </c>
      <c r="AB24" s="169">
        <v>4</v>
      </c>
      <c r="AC24" s="169">
        <v>4</v>
      </c>
      <c r="AD24" s="169">
        <v>4</v>
      </c>
      <c r="AE24" s="169">
        <v>4</v>
      </c>
      <c r="AF24" s="169">
        <v>4</v>
      </c>
      <c r="AG24" s="169">
        <v>4</v>
      </c>
      <c r="AH24" s="169">
        <v>4</v>
      </c>
      <c r="AI24" s="169">
        <v>4</v>
      </c>
      <c r="AJ24" s="169">
        <v>4</v>
      </c>
      <c r="AK24" s="169">
        <v>4</v>
      </c>
      <c r="AL24" s="169">
        <v>4</v>
      </c>
      <c r="AM24" s="169">
        <v>4</v>
      </c>
      <c r="AN24" s="169">
        <v>4</v>
      </c>
      <c r="AO24" s="169">
        <v>4</v>
      </c>
      <c r="AP24" s="169">
        <v>4</v>
      </c>
      <c r="AQ24" s="169">
        <v>4</v>
      </c>
      <c r="AR24" s="169">
        <v>4</v>
      </c>
      <c r="AS24" s="169">
        <v>4</v>
      </c>
      <c r="AT24" s="169">
        <v>4</v>
      </c>
      <c r="AU24" s="169">
        <v>4</v>
      </c>
      <c r="AV24" s="169">
        <v>4</v>
      </c>
      <c r="AW24" s="169">
        <v>4</v>
      </c>
      <c r="AX24" s="169">
        <v>4</v>
      </c>
      <c r="AY24" s="169">
        <v>4</v>
      </c>
      <c r="AZ24" s="169">
        <v>4</v>
      </c>
      <c r="BA24" s="169">
        <v>4</v>
      </c>
      <c r="BB24" s="169">
        <v>3</v>
      </c>
      <c r="BC24" s="169">
        <v>3</v>
      </c>
      <c r="BD24" s="169">
        <v>3</v>
      </c>
      <c r="BE24" s="169">
        <v>3</v>
      </c>
      <c r="BF24" s="169">
        <v>3</v>
      </c>
      <c r="BG24" s="169">
        <v>3</v>
      </c>
      <c r="BH24" s="169">
        <v>3</v>
      </c>
      <c r="BI24" s="169">
        <v>3</v>
      </c>
      <c r="BJ24" s="169">
        <v>3</v>
      </c>
      <c r="BK24" s="169">
        <v>3</v>
      </c>
      <c r="BL24" s="169">
        <v>3</v>
      </c>
      <c r="BM24" s="169">
        <v>3</v>
      </c>
      <c r="BN24" s="169">
        <v>3</v>
      </c>
      <c r="BO24" s="169">
        <v>3</v>
      </c>
      <c r="BP24" s="169">
        <v>3</v>
      </c>
    </row>
    <row r="25" spans="1:252" s="168" customFormat="1">
      <c r="A25" s="170" t="s">
        <v>378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</row>
    <row r="26" spans="1:252" s="168" customForma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  <c r="IO26" s="170"/>
      <c r="IP26" s="170"/>
      <c r="IQ26" s="170"/>
      <c r="IR26" s="170"/>
    </row>
    <row r="27" spans="1:252" s="170" customFormat="1">
      <c r="A27" s="170" t="s">
        <v>74</v>
      </c>
      <c r="B27" s="75">
        <v>1.326973361365387E-3</v>
      </c>
      <c r="C27" s="75">
        <v>2.2499225400452456E-3</v>
      </c>
      <c r="D27" s="75">
        <v>3.1563302353653969E-2</v>
      </c>
      <c r="E27" s="75">
        <v>3.6381682706668037E-4</v>
      </c>
      <c r="F27" s="75">
        <v>2.8739602944425039E-3</v>
      </c>
      <c r="G27" s="75">
        <v>1.5867548462618123E-3</v>
      </c>
      <c r="H27" s="75">
        <v>1.582176754621162E-3</v>
      </c>
      <c r="I27" s="75">
        <v>1.6343845055624207E-3</v>
      </c>
      <c r="J27" s="75">
        <v>1.9266654671888702E-3</v>
      </c>
      <c r="K27" s="75">
        <v>1.9936038823722768E-3</v>
      </c>
      <c r="L27" s="75">
        <v>2.904511752864135E-3</v>
      </c>
      <c r="M27" s="75">
        <v>2.3228600601068977E-3</v>
      </c>
      <c r="N27" s="75">
        <v>5.8589628293838243E-3</v>
      </c>
      <c r="O27" s="75">
        <v>1.3219749321748733E-2</v>
      </c>
      <c r="P27" s="75">
        <v>2.1936064739517596E-3</v>
      </c>
      <c r="Q27" s="75">
        <v>2.4828044927057793E-3</v>
      </c>
      <c r="R27" s="75">
        <v>3.5678191742831798E-3</v>
      </c>
      <c r="S27" s="75">
        <v>4.9840866252716795E-3</v>
      </c>
      <c r="T27" s="75">
        <v>5.5613067417953854E-2</v>
      </c>
      <c r="U27" s="75">
        <v>4.7109414006722312E-2</v>
      </c>
      <c r="V27" s="75">
        <v>5.5015032367974181E-3</v>
      </c>
      <c r="W27" s="75">
        <v>7.1217586652878549E-3</v>
      </c>
      <c r="X27" s="75">
        <v>3.0007749764992382E-2</v>
      </c>
      <c r="Y27" s="75">
        <v>0.14552630123204519</v>
      </c>
      <c r="Z27" s="75">
        <v>5.4106174111648283E-3</v>
      </c>
      <c r="AA27" s="75">
        <v>4.3467920388849538E-3</v>
      </c>
      <c r="AB27" s="75">
        <v>4.4037484528912712E-3</v>
      </c>
      <c r="AC27" s="75">
        <v>4.022957787999569E-3</v>
      </c>
      <c r="AD27" s="75">
        <v>4.6179597539592115E-3</v>
      </c>
      <c r="AE27" s="75">
        <v>6.2897282410225887E-3</v>
      </c>
      <c r="AF27" s="75">
        <v>3.5727608939412447E-3</v>
      </c>
      <c r="AG27" s="75">
        <v>6.8780717319570032E-4</v>
      </c>
      <c r="AH27" s="75">
        <v>3.5520244447972728E-3</v>
      </c>
      <c r="AI27" s="75">
        <v>2.0347946195988669E-3</v>
      </c>
      <c r="AJ27" s="75">
        <v>2.4351646060682126E-3</v>
      </c>
      <c r="AK27" s="75">
        <v>1.8200200836328607E-3</v>
      </c>
      <c r="AL27" s="75">
        <v>2.366692043324231E-3</v>
      </c>
      <c r="AM27" s="75">
        <v>3.0185122267783384E-3</v>
      </c>
      <c r="AN27" s="75">
        <v>2.328540676780462E-3</v>
      </c>
      <c r="AO27" s="75">
        <v>2.029934764234242E-3</v>
      </c>
      <c r="AP27" s="75">
        <v>2.1879293553753332E-3</v>
      </c>
      <c r="AQ27" s="75">
        <v>1.0481197492748132E-2</v>
      </c>
      <c r="AR27" s="75">
        <v>9.0562621400630833E-3</v>
      </c>
      <c r="AS27" s="75">
        <v>1.307469938747402E-2</v>
      </c>
      <c r="AT27" s="75">
        <v>1.3221935371004776E-2</v>
      </c>
      <c r="AU27" s="75">
        <v>1.1166784436838403E-2</v>
      </c>
      <c r="AV27" s="75">
        <v>1.1852567468195676E-2</v>
      </c>
      <c r="AW27" s="75">
        <v>1.2281417054208241E-2</v>
      </c>
      <c r="AX27" s="75">
        <v>3.7751785068879189E-3</v>
      </c>
      <c r="AY27" s="75">
        <v>2.5044792732767415E-3</v>
      </c>
      <c r="AZ27" s="75">
        <v>1.1060515224429275E-2</v>
      </c>
      <c r="BA27" s="75">
        <v>9.4799481474900846E-3</v>
      </c>
      <c r="BB27" s="75">
        <v>4.8152725729723187E-3</v>
      </c>
      <c r="BC27" s="75">
        <v>2.7842776543619795E-3</v>
      </c>
      <c r="BD27" s="75">
        <v>9.7863206330739264E-4</v>
      </c>
      <c r="BE27" s="75">
        <v>1.2509630610326514E-2</v>
      </c>
      <c r="BF27" s="75">
        <v>5.0872060390374293E-4</v>
      </c>
      <c r="BG27" s="75">
        <v>3.0563117186548742E-3</v>
      </c>
      <c r="BH27" s="75">
        <v>3.3061655309096667E-3</v>
      </c>
      <c r="BI27" s="75">
        <v>2.2853045644904832E-3</v>
      </c>
      <c r="BJ27" s="75">
        <v>3.5142899166738595E-3</v>
      </c>
      <c r="BK27" s="75" t="s">
        <v>68</v>
      </c>
      <c r="BL27" s="75">
        <v>6.7534870343546112E-4</v>
      </c>
      <c r="BM27" s="75">
        <v>1.0864202057366251E-3</v>
      </c>
      <c r="BN27" s="75">
        <v>4.3727058641123301E-4</v>
      </c>
      <c r="BO27" s="75">
        <v>3.85642086440449E-3</v>
      </c>
      <c r="BP27" s="75">
        <v>4.7034790011057833E-4</v>
      </c>
    </row>
    <row r="28" spans="1:252" s="170" customFormat="1">
      <c r="A28" s="170" t="s">
        <v>76</v>
      </c>
      <c r="B28" s="75">
        <v>0.26843257703382556</v>
      </c>
      <c r="C28" s="75">
        <v>0.2296457292238116</v>
      </c>
      <c r="D28" s="75">
        <v>0.236408909424807</v>
      </c>
      <c r="E28" s="75">
        <v>0.22917330756075976</v>
      </c>
      <c r="F28" s="75">
        <v>0.22087376810921391</v>
      </c>
      <c r="G28" s="75">
        <v>0.24194069779776553</v>
      </c>
      <c r="H28" s="75">
        <v>0.25198300242414212</v>
      </c>
      <c r="I28" s="75">
        <v>0.14857819664916486</v>
      </c>
      <c r="J28" s="75">
        <v>0.16796692737547089</v>
      </c>
      <c r="K28" s="75">
        <v>0.16076912611299332</v>
      </c>
      <c r="L28" s="75">
        <v>0.15693062482196329</v>
      </c>
      <c r="M28" s="75">
        <v>0.57113912617919138</v>
      </c>
      <c r="N28" s="75">
        <v>0.74767139095707214</v>
      </c>
      <c r="O28" s="75">
        <v>0.72573981820538935</v>
      </c>
      <c r="P28" s="75">
        <v>1.9337951729579864E-2</v>
      </c>
      <c r="Q28" s="75">
        <v>2.2267325594573641E-2</v>
      </c>
      <c r="R28" s="75">
        <v>1.7677489980465838E-2</v>
      </c>
      <c r="S28" s="75">
        <v>0.29020213525357497</v>
      </c>
      <c r="T28" s="75">
        <v>0.32677850679968062</v>
      </c>
      <c r="U28" s="75">
        <v>0.38809299156058602</v>
      </c>
      <c r="V28" s="75">
        <v>0.83825864862263799</v>
      </c>
      <c r="W28" s="75">
        <v>0.15876040794568488</v>
      </c>
      <c r="X28" s="75">
        <v>0.27984580222949268</v>
      </c>
      <c r="Y28" s="75">
        <v>0.36513867562275804</v>
      </c>
      <c r="Z28" s="75">
        <v>0.39076730381332803</v>
      </c>
      <c r="AA28" s="75">
        <v>0.32888867130867827</v>
      </c>
      <c r="AB28" s="75">
        <v>0.3028876695420315</v>
      </c>
      <c r="AC28" s="75">
        <v>0.27696956037669329</v>
      </c>
      <c r="AD28" s="75">
        <v>0.27534127547956616</v>
      </c>
      <c r="AE28" s="75">
        <v>0.2095936379377224</v>
      </c>
      <c r="AF28" s="75">
        <v>0.23049694800778855</v>
      </c>
      <c r="AG28" s="75">
        <v>0.21856436012701008</v>
      </c>
      <c r="AH28" s="75">
        <v>0.22046012741065582</v>
      </c>
      <c r="AI28" s="75">
        <v>0.12127401631287273</v>
      </c>
      <c r="AJ28" s="75">
        <v>0.14973841389105036</v>
      </c>
      <c r="AK28" s="75">
        <v>0.12979157402040611</v>
      </c>
      <c r="AL28" s="75">
        <v>0.11875650530193826</v>
      </c>
      <c r="AM28" s="75">
        <v>0.19578386059236239</v>
      </c>
      <c r="AN28" s="75">
        <v>0.14285628904144179</v>
      </c>
      <c r="AO28" s="75">
        <v>0.14191200566306034</v>
      </c>
      <c r="AP28" s="75">
        <v>0.14703443382259734</v>
      </c>
      <c r="AQ28" s="75">
        <v>0.12672594729940143</v>
      </c>
      <c r="AR28" s="75">
        <v>9.9642592702941221E-2</v>
      </c>
      <c r="AS28" s="75">
        <v>0.76132980594305366</v>
      </c>
      <c r="AT28" s="75">
        <v>0.74520135395818576</v>
      </c>
      <c r="AU28" s="75">
        <v>0.72220148925270156</v>
      </c>
      <c r="AV28" s="75">
        <v>0.73062630594300437</v>
      </c>
      <c r="AW28" s="75">
        <v>0.72740091987377276</v>
      </c>
      <c r="AX28" s="75">
        <v>0.19960762556344583</v>
      </c>
      <c r="AY28" s="75">
        <v>0.18700280328920094</v>
      </c>
      <c r="AZ28" s="75">
        <v>8.0053757789411595E-2</v>
      </c>
      <c r="BA28" s="75">
        <v>6.7039995288289148E-2</v>
      </c>
      <c r="BB28" s="75">
        <v>0.94550002084094598</v>
      </c>
      <c r="BC28" s="75">
        <v>0.93497825066525131</v>
      </c>
      <c r="BD28" s="75">
        <v>0.92322599175256503</v>
      </c>
      <c r="BE28" s="75">
        <v>0.81138334216998864</v>
      </c>
      <c r="BF28" s="75">
        <v>0.98837059751204759</v>
      </c>
      <c r="BG28" s="75">
        <v>0.98832071457894466</v>
      </c>
      <c r="BH28" s="75">
        <v>0.98668501485931659</v>
      </c>
      <c r="BI28" s="75">
        <v>0.93413704748912685</v>
      </c>
      <c r="BJ28" s="75">
        <v>0.92327217576408593</v>
      </c>
      <c r="BK28" s="75">
        <v>0.92149942403518381</v>
      </c>
      <c r="BL28" s="75">
        <v>0.68723070116132401</v>
      </c>
      <c r="BM28" s="75">
        <v>0.67976644387381802</v>
      </c>
      <c r="BN28" s="75">
        <v>0.67658538877892049</v>
      </c>
      <c r="BO28" s="75">
        <v>0.9166964395046876</v>
      </c>
      <c r="BP28" s="75">
        <v>0.94723716051967233</v>
      </c>
    </row>
    <row r="29" spans="1:252" s="170" customFormat="1">
      <c r="A29" s="170" t="s">
        <v>75</v>
      </c>
      <c r="B29" s="75">
        <v>0.15009405652956437</v>
      </c>
      <c r="C29" s="75">
        <v>0.16210105994178742</v>
      </c>
      <c r="D29" s="75">
        <v>0.2011885120245861</v>
      </c>
      <c r="E29" s="75">
        <v>0.17121343160596092</v>
      </c>
      <c r="F29" s="75">
        <v>0.19487202788401231</v>
      </c>
      <c r="G29" s="75">
        <v>0.17509384834992256</v>
      </c>
      <c r="H29" s="75">
        <v>0.19696516017865542</v>
      </c>
      <c r="I29" s="75">
        <v>0.13040184196366419</v>
      </c>
      <c r="J29" s="75">
        <v>0.10583298820850685</v>
      </c>
      <c r="K29" s="75">
        <v>0.10939212435295663</v>
      </c>
      <c r="L29" s="75">
        <v>8.9535985657113876E-2</v>
      </c>
      <c r="M29" s="75">
        <v>1.6661937389955347E-2</v>
      </c>
      <c r="N29" s="75">
        <v>9.0630796035257505E-2</v>
      </c>
      <c r="O29" s="75">
        <v>0.10040710462583276</v>
      </c>
      <c r="P29" s="75">
        <v>1.7454230661296861</v>
      </c>
      <c r="Q29" s="75">
        <v>1.7428085191821978</v>
      </c>
      <c r="R29" s="75">
        <v>1.7644601056882501</v>
      </c>
      <c r="S29" s="75">
        <v>0.18910958537456962</v>
      </c>
      <c r="T29" s="75">
        <v>0.18953957610381525</v>
      </c>
      <c r="U29" s="75">
        <v>0.13377462108342486</v>
      </c>
      <c r="V29" s="75">
        <v>9.1639289720553518E-2</v>
      </c>
      <c r="W29" s="75">
        <v>9.2770241286999733E-2</v>
      </c>
      <c r="X29" s="75">
        <v>7.6703452999994426E-2</v>
      </c>
      <c r="Y29" s="75">
        <v>8.6828493744826499E-2</v>
      </c>
      <c r="Z29" s="75">
        <v>9.7982778299009199E-2</v>
      </c>
      <c r="AA29" s="75">
        <v>0.12610468705126845</v>
      </c>
      <c r="AB29" s="75">
        <v>0.10499017389037511</v>
      </c>
      <c r="AC29" s="75">
        <v>0.1077023942202449</v>
      </c>
      <c r="AD29" s="75">
        <v>0.11900273464346788</v>
      </c>
      <c r="AE29" s="75">
        <v>9.8547846609771159E-2</v>
      </c>
      <c r="AF29" s="75">
        <v>9.4697130924232514E-2</v>
      </c>
      <c r="AG29" s="75">
        <v>6.6606729468764572E-2</v>
      </c>
      <c r="AH29" s="75">
        <v>3.6357217441034588E-2</v>
      </c>
      <c r="AI29" s="75">
        <v>5.7910878328081734E-2</v>
      </c>
      <c r="AJ29" s="75">
        <v>5.2646825052119282E-2</v>
      </c>
      <c r="AK29" s="75">
        <v>6.1401278684527293E-2</v>
      </c>
      <c r="AL29" s="75">
        <v>5.959392648222378E-2</v>
      </c>
      <c r="AM29" s="75">
        <v>6.9529464372056968E-2</v>
      </c>
      <c r="AN29" s="75">
        <v>9.3794816018216501E-2</v>
      </c>
      <c r="AO29" s="75">
        <v>9.1089259486673485E-2</v>
      </c>
      <c r="AP29" s="75">
        <v>9.6965380713622526E-2</v>
      </c>
      <c r="AQ29" s="75">
        <v>9.7057990072466224E-2</v>
      </c>
      <c r="AR29" s="75">
        <v>8.5832308255704107E-2</v>
      </c>
      <c r="AS29" s="75" t="s">
        <v>68</v>
      </c>
      <c r="AT29" s="75">
        <v>2.2508762179164764E-2</v>
      </c>
      <c r="AU29" s="75">
        <v>2.8953865534290201E-2</v>
      </c>
      <c r="AV29" s="75">
        <v>3.2740059241153849E-2</v>
      </c>
      <c r="AW29" s="75">
        <v>2.5878690161297381E-2</v>
      </c>
      <c r="AX29" s="75">
        <v>2.2710049377203598E-3</v>
      </c>
      <c r="AY29" s="75">
        <v>5.8111723047425175E-3</v>
      </c>
      <c r="AZ29" s="75" t="s">
        <v>68</v>
      </c>
      <c r="BA29" s="75">
        <v>2.681470005039506E-2</v>
      </c>
      <c r="BB29" s="75" t="s">
        <v>68</v>
      </c>
      <c r="BC29" s="75" t="s">
        <v>68</v>
      </c>
      <c r="BD29" s="75">
        <v>2.124660890451363E-4</v>
      </c>
      <c r="BE29" s="75">
        <v>4.9205258855445903E-2</v>
      </c>
      <c r="BF29" s="75" t="s">
        <v>68</v>
      </c>
      <c r="BG29" s="75" t="s">
        <v>68</v>
      </c>
      <c r="BH29" s="75" t="s">
        <v>68</v>
      </c>
      <c r="BI29" s="75">
        <v>7.4816489396215876E-3</v>
      </c>
      <c r="BJ29" s="75" t="s">
        <v>68</v>
      </c>
      <c r="BK29" s="75">
        <v>1.6193410379928583E-2</v>
      </c>
      <c r="BL29" s="75">
        <v>3.6735986620429336E-3</v>
      </c>
      <c r="BM29" s="75">
        <v>3.1400857515173713E-3</v>
      </c>
      <c r="BN29" s="75">
        <v>3.8196856964352807E-3</v>
      </c>
      <c r="BO29" s="75">
        <v>5.734713744507269E-3</v>
      </c>
      <c r="BP29" s="75">
        <v>7.3911784142086849E-4</v>
      </c>
    </row>
    <row r="30" spans="1:252" s="170" customFormat="1" ht="18.75">
      <c r="A30" s="170" t="s">
        <v>145</v>
      </c>
      <c r="B30" s="75">
        <v>1.3050273078510417</v>
      </c>
      <c r="C30" s="75">
        <v>1.3689282993129999</v>
      </c>
      <c r="D30" s="75">
        <v>1.2546601818833107</v>
      </c>
      <c r="E30" s="75">
        <v>1.3672681971277958</v>
      </c>
      <c r="F30" s="75">
        <v>1.355637273412051</v>
      </c>
      <c r="G30" s="75">
        <v>1.3313451411145361</v>
      </c>
      <c r="H30" s="75">
        <v>1.290185648823192</v>
      </c>
      <c r="I30" s="75">
        <v>1.5666079263150461</v>
      </c>
      <c r="J30" s="75">
        <v>1.5530766846612682</v>
      </c>
      <c r="K30" s="75">
        <v>1.5626672263638297</v>
      </c>
      <c r="L30" s="75">
        <v>1.5879244262460899</v>
      </c>
      <c r="M30" s="75">
        <v>0.83545631199815584</v>
      </c>
      <c r="N30" s="75">
        <v>0.40230849639183058</v>
      </c>
      <c r="O30" s="75">
        <v>0.42167376031989079</v>
      </c>
      <c r="P30" s="75">
        <v>0.21035999502799674</v>
      </c>
      <c r="Q30" s="75">
        <v>0.20608884316157855</v>
      </c>
      <c r="R30" s="75">
        <v>0.19226498968402631</v>
      </c>
      <c r="S30" s="75">
        <v>1.2151120431637286</v>
      </c>
      <c r="T30" s="75">
        <v>1.0304313786982755</v>
      </c>
      <c r="U30" s="75">
        <v>0.98353305922947087</v>
      </c>
      <c r="V30" s="75">
        <v>0.22084040656057577</v>
      </c>
      <c r="W30" s="75">
        <v>1.5754654254910547</v>
      </c>
      <c r="X30" s="75">
        <v>1.2872885710481781</v>
      </c>
      <c r="Y30" s="75">
        <v>0.87764439921816995</v>
      </c>
      <c r="Z30" s="75">
        <v>1.107471750998362</v>
      </c>
      <c r="AA30" s="75">
        <v>1.1696184022132015</v>
      </c>
      <c r="AB30" s="75">
        <v>1.2585721951444107</v>
      </c>
      <c r="AC30" s="75">
        <v>1.3124266319576823</v>
      </c>
      <c r="AD30" s="75">
        <v>1.3040159188367688</v>
      </c>
      <c r="AE30" s="75">
        <v>1.4696854210327386</v>
      </c>
      <c r="AF30" s="75">
        <v>1.4350069943336503</v>
      </c>
      <c r="AG30" s="75">
        <v>1.4931969458084529</v>
      </c>
      <c r="AH30" s="75">
        <v>1.5135840315486979</v>
      </c>
      <c r="AI30" s="75">
        <v>1.6867293050259993</v>
      </c>
      <c r="AJ30" s="75">
        <v>1.6288445654001009</v>
      </c>
      <c r="AK30" s="75">
        <v>1.6637534314087201</v>
      </c>
      <c r="AL30" s="75">
        <v>1.6882746445508832</v>
      </c>
      <c r="AM30" s="75">
        <v>1.5263762462112958</v>
      </c>
      <c r="AN30" s="75">
        <v>1.6108933556741583</v>
      </c>
      <c r="AO30" s="75">
        <v>1.6116937603307471</v>
      </c>
      <c r="AP30" s="75">
        <v>1.5994757691321972</v>
      </c>
      <c r="AQ30" s="75">
        <v>1.6285277203432349</v>
      </c>
      <c r="AR30" s="75">
        <v>1.6967699820582878</v>
      </c>
      <c r="AS30" s="75">
        <v>0.45119098933894491</v>
      </c>
      <c r="AT30" s="75">
        <v>0.46064465916245428</v>
      </c>
      <c r="AU30" s="75">
        <v>0.50430958708663021</v>
      </c>
      <c r="AV30" s="75">
        <v>0.48230219393644652</v>
      </c>
      <c r="AW30" s="75">
        <v>0.49475663598274061</v>
      </c>
      <c r="AX30" s="75">
        <v>1.5905781251320767</v>
      </c>
      <c r="AY30" s="75">
        <v>1.6146960439963505</v>
      </c>
      <c r="AZ30" s="75">
        <v>1.817771453972318</v>
      </c>
      <c r="BA30" s="75">
        <v>1.8201454130780468</v>
      </c>
      <c r="BB30" s="75">
        <v>9.9369413172163704E-2</v>
      </c>
      <c r="BC30" s="75">
        <v>0.12447494336077339</v>
      </c>
      <c r="BD30" s="75">
        <v>0.14803363032764266</v>
      </c>
      <c r="BE30" s="75">
        <v>0.29704985689096752</v>
      </c>
      <c r="BF30" s="75">
        <v>2.2241363768097051E-2</v>
      </c>
      <c r="BG30" s="75">
        <v>1.7245947404800809E-2</v>
      </c>
      <c r="BH30" s="75">
        <v>2.0017639219547342E-2</v>
      </c>
      <c r="BI30" s="75">
        <v>0.11967364695314422</v>
      </c>
      <c r="BJ30" s="75">
        <v>0.14642706863848057</v>
      </c>
      <c r="BK30" s="75">
        <v>0.14080774154970399</v>
      </c>
      <c r="BL30" s="75">
        <v>0.6171243627938906</v>
      </c>
      <c r="BM30" s="75">
        <v>0.63133703673062125</v>
      </c>
      <c r="BN30" s="75">
        <v>0.63685198818937516</v>
      </c>
      <c r="BO30" s="75">
        <v>0.15076375989864529</v>
      </c>
      <c r="BP30" s="75">
        <v>0.10184674159133641</v>
      </c>
    </row>
    <row r="31" spans="1:252" s="170" customFormat="1" ht="18.75">
      <c r="A31" s="170" t="s">
        <v>144</v>
      </c>
      <c r="B31" s="75">
        <v>1.0472081063629206</v>
      </c>
      <c r="C31" s="75">
        <v>1.0111872095468073</v>
      </c>
      <c r="D31" s="75">
        <v>1.0274034784053216</v>
      </c>
      <c r="E31" s="75">
        <v>0.97775689789669828</v>
      </c>
      <c r="F31" s="75">
        <v>1.0590636899168446</v>
      </c>
      <c r="G31" s="75">
        <v>1.0015892906180173</v>
      </c>
      <c r="H31" s="75">
        <v>1.0063229151944784</v>
      </c>
      <c r="I31" s="75">
        <v>1.0342303002016455</v>
      </c>
      <c r="J31" s="75">
        <v>1.0455590585058598</v>
      </c>
      <c r="K31" s="75">
        <v>1.045301862523027</v>
      </c>
      <c r="L31" s="75">
        <v>1.0513462358224976</v>
      </c>
      <c r="M31" s="75">
        <v>1.4653599727296918</v>
      </c>
      <c r="N31" s="75">
        <v>1.637528107790907</v>
      </c>
      <c r="O31" s="75">
        <v>1.7039239933941679</v>
      </c>
      <c r="P31" s="75">
        <v>0.56280385486266227</v>
      </c>
      <c r="Q31" s="75">
        <v>0.54559057076105621</v>
      </c>
      <c r="R31" s="75">
        <v>0.54270760521728423</v>
      </c>
      <c r="S31" s="75">
        <v>1.2464813935637094</v>
      </c>
      <c r="T31" s="75">
        <v>1.3639307974175761</v>
      </c>
      <c r="U31" s="75">
        <v>1.3673145055421045</v>
      </c>
      <c r="V31" s="75">
        <v>1.7395524883709332</v>
      </c>
      <c r="W31" s="75">
        <v>1.0589142281227473</v>
      </c>
      <c r="X31" s="75">
        <v>1.2193608586543372</v>
      </c>
      <c r="Y31" s="75">
        <v>1.3089945790282596</v>
      </c>
      <c r="Z31" s="75">
        <v>1.2400783887692095</v>
      </c>
      <c r="AA31" s="75">
        <v>1.1862555401507575</v>
      </c>
      <c r="AB31" s="75">
        <v>1.194960789673341</v>
      </c>
      <c r="AC31" s="75">
        <v>1.1535270710518719</v>
      </c>
      <c r="AD31" s="75">
        <v>1.1583800204090042</v>
      </c>
      <c r="AE31" s="75">
        <v>1.1354187800437372</v>
      </c>
      <c r="AF31" s="75">
        <v>1.1638978390984287</v>
      </c>
      <c r="AG31" s="75">
        <v>1.1747422835209751</v>
      </c>
      <c r="AH31" s="75">
        <v>1.2026735679461564</v>
      </c>
      <c r="AI31" s="75">
        <v>1.0538942966546823</v>
      </c>
      <c r="AJ31" s="75">
        <v>1.0826073126184466</v>
      </c>
      <c r="AK31" s="75">
        <v>1.0707060068404803</v>
      </c>
      <c r="AL31" s="75">
        <v>1.0547725083739676</v>
      </c>
      <c r="AM31" s="75">
        <v>1.1107443448327221</v>
      </c>
      <c r="AN31" s="75">
        <v>1.0642488322143779</v>
      </c>
      <c r="AO31" s="75">
        <v>1.0624946044954779</v>
      </c>
      <c r="AP31" s="75">
        <v>1.0680433630502986</v>
      </c>
      <c r="AQ31" s="75">
        <v>1.0672630749258505</v>
      </c>
      <c r="AR31" s="75">
        <v>1.0407738549782075</v>
      </c>
      <c r="AS31" s="75">
        <v>1.7454460390155033</v>
      </c>
      <c r="AT31" s="75">
        <v>1.7233819216301771</v>
      </c>
      <c r="AU31" s="75">
        <v>1.6945505400627632</v>
      </c>
      <c r="AV31" s="75">
        <v>1.6994097923033633</v>
      </c>
      <c r="AW31" s="75">
        <v>1.7082475220109778</v>
      </c>
      <c r="AX31" s="75">
        <v>1.1548266072801214</v>
      </c>
      <c r="AY31" s="75">
        <v>1.1373132996130342</v>
      </c>
      <c r="AZ31" s="75">
        <v>1.0668855688833412</v>
      </c>
      <c r="BA31" s="75">
        <v>1.0093154655981216</v>
      </c>
      <c r="BB31" s="75">
        <v>0.91140133196843676</v>
      </c>
      <c r="BC31" s="75">
        <v>0.87464495718790525</v>
      </c>
      <c r="BD31" s="75">
        <v>0.84945244498166228</v>
      </c>
      <c r="BE31" s="75">
        <v>0.75703957218277407</v>
      </c>
      <c r="BF31" s="75">
        <v>0.91814439255384062</v>
      </c>
      <c r="BG31" s="75">
        <v>0.90347291769443216</v>
      </c>
      <c r="BH31" s="75">
        <v>0.88659418517564259</v>
      </c>
      <c r="BI31" s="75">
        <v>0.88286835410102604</v>
      </c>
      <c r="BJ31" s="75">
        <v>0.84429028964047748</v>
      </c>
      <c r="BK31" s="75">
        <v>0.87354313795792593</v>
      </c>
      <c r="BL31" s="75">
        <v>0.61950941180720354</v>
      </c>
      <c r="BM31" s="75">
        <v>0.62093208030837521</v>
      </c>
      <c r="BN31" s="75">
        <v>0.61143520184913613</v>
      </c>
      <c r="BO31" s="75">
        <v>0.84102989154161101</v>
      </c>
      <c r="BP31" s="75">
        <v>0.88961051305056549</v>
      </c>
    </row>
    <row r="32" spans="1:252" s="170" customFormat="1">
      <c r="A32" s="170" t="s">
        <v>78</v>
      </c>
      <c r="B32" s="75">
        <v>1.4892359864192378E-2</v>
      </c>
      <c r="C32" s="75">
        <v>1.2746276460122196E-2</v>
      </c>
      <c r="D32" s="75">
        <v>1.7709109252194235E-2</v>
      </c>
      <c r="E32" s="75">
        <v>2.0553891285465507E-2</v>
      </c>
      <c r="F32" s="75">
        <v>1.4352624761883807E-2</v>
      </c>
      <c r="G32" s="75">
        <v>1.7878161078413259E-2</v>
      </c>
      <c r="H32" s="75">
        <v>1.7951240552243966E-2</v>
      </c>
      <c r="I32" s="75">
        <v>1.7127061309209986E-2</v>
      </c>
      <c r="J32" s="75">
        <v>2.0062687903614908E-2</v>
      </c>
      <c r="K32" s="75">
        <v>2.1204798387970878E-2</v>
      </c>
      <c r="L32" s="75">
        <v>1.718898085554816E-2</v>
      </c>
      <c r="M32" s="75">
        <v>1.9064121970020005E-2</v>
      </c>
      <c r="N32" s="75">
        <v>2.0470579388319695E-2</v>
      </c>
      <c r="O32" s="75" t="s">
        <v>68</v>
      </c>
      <c r="P32" s="75">
        <v>7.6939981589478571E-3</v>
      </c>
      <c r="Q32" s="75">
        <v>6.0961783062986616E-3</v>
      </c>
      <c r="R32" s="75">
        <v>7.0354935436662911E-3</v>
      </c>
      <c r="S32" s="75">
        <v>8.8030585592331345E-3</v>
      </c>
      <c r="T32" s="75">
        <v>4.5838790222973418E-3</v>
      </c>
      <c r="U32" s="75">
        <v>1.2651809291754282E-2</v>
      </c>
      <c r="V32" s="75">
        <v>1.1804814027418127E-2</v>
      </c>
      <c r="W32" s="75">
        <v>2.7620932947063269E-2</v>
      </c>
      <c r="X32" s="75">
        <v>4.0303596996463992E-2</v>
      </c>
      <c r="Y32" s="75">
        <v>3.5501837604826746E-2</v>
      </c>
      <c r="Z32" s="75">
        <v>1.4823034023288092E-2</v>
      </c>
      <c r="AA32" s="75">
        <v>1.2838923275829488E-2</v>
      </c>
      <c r="AB32" s="75">
        <v>8.5031181881845205E-3</v>
      </c>
      <c r="AC32" s="75">
        <v>1.3504800214127434E-2</v>
      </c>
      <c r="AD32" s="75">
        <v>1.0213178815627442E-2</v>
      </c>
      <c r="AE32" s="75">
        <v>1.0968227340783145E-2</v>
      </c>
      <c r="AF32" s="75">
        <v>3.8438449804922677E-2</v>
      </c>
      <c r="AG32" s="75">
        <v>3.6475692932555433E-2</v>
      </c>
      <c r="AH32" s="75">
        <v>1.8345790047266622E-2</v>
      </c>
      <c r="AI32" s="75">
        <v>1.9628511908572562E-2</v>
      </c>
      <c r="AJ32" s="75">
        <v>2.4428848364971886E-2</v>
      </c>
      <c r="AK32" s="75">
        <v>1.9044741209739344E-2</v>
      </c>
      <c r="AL32" s="75">
        <v>1.969596616435737E-2</v>
      </c>
      <c r="AM32" s="75">
        <v>1.5857961798884785E-2</v>
      </c>
      <c r="AN32" s="75">
        <v>1.4696690697425081E-2</v>
      </c>
      <c r="AO32" s="75">
        <v>1.4264343044515489E-2</v>
      </c>
      <c r="AP32" s="75">
        <v>1.4186449323686876E-2</v>
      </c>
      <c r="AQ32" s="75">
        <v>2.251109708058251E-2</v>
      </c>
      <c r="AR32" s="75">
        <v>2.4610129992991434E-2</v>
      </c>
      <c r="AS32" s="75" t="s">
        <v>68</v>
      </c>
      <c r="AT32" s="75" t="s">
        <v>68</v>
      </c>
      <c r="AU32" s="75">
        <v>4.4138782821358646E-3</v>
      </c>
      <c r="AV32" s="75" t="s">
        <v>68</v>
      </c>
      <c r="AW32" s="75">
        <v>5.3588166762082541E-3</v>
      </c>
      <c r="AX32" s="75">
        <v>4.8363565895444903E-2</v>
      </c>
      <c r="AY32" s="75">
        <v>5.0447257292256804E-2</v>
      </c>
      <c r="AZ32" s="75">
        <v>1.0014389827449859E-2</v>
      </c>
      <c r="BA32" s="75">
        <v>5.3637417999548208E-2</v>
      </c>
      <c r="BB32" s="75">
        <v>2.8335223676776638E-2</v>
      </c>
      <c r="BC32" s="75">
        <v>1.9723915048100137E-2</v>
      </c>
      <c r="BD32" s="75">
        <v>1.4680347889815239E-2</v>
      </c>
      <c r="BE32" s="75">
        <v>2.5655044266883389E-2</v>
      </c>
      <c r="BF32" s="75">
        <v>5.8600817571466075E-2</v>
      </c>
      <c r="BG32" s="75">
        <v>7.9171323318899395E-2</v>
      </c>
      <c r="BH32" s="75">
        <v>0.10339699521458376</v>
      </c>
      <c r="BI32" s="75">
        <v>2.5163606116915791E-2</v>
      </c>
      <c r="BJ32" s="75">
        <v>2.6364326121625512E-2</v>
      </c>
      <c r="BK32" s="75">
        <v>3.7714843547849472E-2</v>
      </c>
      <c r="BL32" s="75">
        <v>1.6808676555527566E-2</v>
      </c>
      <c r="BM32" s="75">
        <v>1.5643437624155314E-2</v>
      </c>
      <c r="BN32" s="75">
        <v>1.6753792125774481E-2</v>
      </c>
      <c r="BO32" s="75">
        <v>3.8583023946954266E-2</v>
      </c>
      <c r="BP32" s="75">
        <v>2.2730164940139023E-2</v>
      </c>
    </row>
    <row r="33" spans="1:68" s="170" customFormat="1">
      <c r="A33" s="170" t="s">
        <v>79</v>
      </c>
      <c r="B33" s="75">
        <v>0.20727166375195319</v>
      </c>
      <c r="C33" s="75">
        <v>0.20394032658085318</v>
      </c>
      <c r="D33" s="75">
        <v>0.217144330197753</v>
      </c>
      <c r="E33" s="75">
        <v>0.23072189660000123</v>
      </c>
      <c r="F33" s="75">
        <v>0.14984247491997202</v>
      </c>
      <c r="G33" s="75">
        <v>0.22406000094759668</v>
      </c>
      <c r="H33" s="75">
        <v>0.2290084827121604</v>
      </c>
      <c r="I33" s="75">
        <v>9.7685833819517551E-2</v>
      </c>
      <c r="J33" s="75">
        <v>0.10368083144988602</v>
      </c>
      <c r="K33" s="75">
        <v>9.5789539834725101E-2</v>
      </c>
      <c r="L33" s="75">
        <v>9.0028971853962719E-2</v>
      </c>
      <c r="M33" s="75">
        <v>8.4302081009118457E-2</v>
      </c>
      <c r="N33" s="75">
        <v>9.5531666607229351E-2</v>
      </c>
      <c r="O33" s="75">
        <v>3.5035574132970204E-2</v>
      </c>
      <c r="P33" s="75">
        <v>0.4485970772843656</v>
      </c>
      <c r="Q33" s="75">
        <v>0.47076860044105001</v>
      </c>
      <c r="R33" s="75">
        <v>0.46925697776016934</v>
      </c>
      <c r="S33" s="75">
        <v>3.6344088088074142E-2</v>
      </c>
      <c r="T33" s="75">
        <v>5.0574400244691176E-3</v>
      </c>
      <c r="U33" s="75">
        <v>4.6860091170200541E-2</v>
      </c>
      <c r="V33" s="75">
        <v>9.2402849461083639E-2</v>
      </c>
      <c r="W33" s="75">
        <v>7.9347005541162294E-2</v>
      </c>
      <c r="X33" s="75">
        <v>6.2163438310723672E-3</v>
      </c>
      <c r="Y33" s="75">
        <v>1.7118331839482276E-2</v>
      </c>
      <c r="Z33" s="75">
        <v>0.13890117239103086</v>
      </c>
      <c r="AA33" s="75">
        <v>0.13358843136372464</v>
      </c>
      <c r="AB33" s="75">
        <v>0.10164536722323551</v>
      </c>
      <c r="AC33" s="75">
        <v>0.11119719619431367</v>
      </c>
      <c r="AD33" s="75">
        <v>0.11129590188146005</v>
      </c>
      <c r="AE33" s="75">
        <v>6.9496358794224861E-2</v>
      </c>
      <c r="AF33" s="75">
        <v>3.1220240405695765E-2</v>
      </c>
      <c r="AG33" s="75">
        <v>6.4369655485891171E-3</v>
      </c>
      <c r="AH33" s="75">
        <v>2.2447153228045383E-3</v>
      </c>
      <c r="AI33" s="75">
        <v>4.8253467823415129E-2</v>
      </c>
      <c r="AJ33" s="75">
        <v>4.2712193038131917E-2</v>
      </c>
      <c r="AK33" s="75">
        <v>4.1715730241163783E-2</v>
      </c>
      <c r="AL33" s="75">
        <v>4.614630779793305E-2</v>
      </c>
      <c r="AM33" s="75">
        <v>6.6188192552705361E-2</v>
      </c>
      <c r="AN33" s="75">
        <v>6.5730779394542804E-2</v>
      </c>
      <c r="AO33" s="75">
        <v>6.3829374871569908E-2</v>
      </c>
      <c r="AP33" s="75">
        <v>6.5289909552826195E-2</v>
      </c>
      <c r="AQ33" s="75">
        <v>4.7432972785716551E-2</v>
      </c>
      <c r="AR33" s="75">
        <v>4.3314869871805564E-2</v>
      </c>
      <c r="AS33" s="75">
        <v>2.8958466315024009E-2</v>
      </c>
      <c r="AT33" s="75">
        <v>3.5041367699013275E-2</v>
      </c>
      <c r="AU33" s="75">
        <v>3.4403855344640979E-2</v>
      </c>
      <c r="AV33" s="75">
        <v>4.3069081107836665E-2</v>
      </c>
      <c r="AW33" s="75">
        <v>2.6075998240794911E-2</v>
      </c>
      <c r="AX33" s="75" t="s">
        <v>68</v>
      </c>
      <c r="AY33" s="75">
        <v>2.9168629076350397E-4</v>
      </c>
      <c r="AZ33" s="75">
        <v>1.4214314303049824E-2</v>
      </c>
      <c r="BA33" s="75">
        <v>1.3567059838109709E-2</v>
      </c>
      <c r="BB33" s="75">
        <v>1.0578737768704813E-2</v>
      </c>
      <c r="BC33" s="75">
        <v>4.3393656083607984E-2</v>
      </c>
      <c r="BD33" s="75">
        <v>5.4939414066098646E-2</v>
      </c>
      <c r="BE33" s="75">
        <v>3.771728851501225E-2</v>
      </c>
      <c r="BF33" s="75">
        <v>1.213410799064466E-2</v>
      </c>
      <c r="BG33" s="75">
        <v>8.7327852842680256E-3</v>
      </c>
      <c r="BH33" s="75" t="s">
        <v>68</v>
      </c>
      <c r="BI33" s="75">
        <v>2.8390391835675412E-2</v>
      </c>
      <c r="BJ33" s="75">
        <v>5.6131849918656655E-2</v>
      </c>
      <c r="BK33" s="75">
        <v>1.024144252940847E-2</v>
      </c>
      <c r="BL33" s="75">
        <v>4.9138838873880167E-2</v>
      </c>
      <c r="BM33" s="75">
        <v>4.3806183772873361E-2</v>
      </c>
      <c r="BN33" s="75">
        <v>4.819979229906194E-2</v>
      </c>
      <c r="BO33" s="75">
        <v>3.9664301959262266E-2</v>
      </c>
      <c r="BP33" s="75">
        <v>3.5058857512596672E-2</v>
      </c>
    </row>
    <row r="34" spans="1:68" s="170" customFormat="1">
      <c r="A34" s="170" t="s">
        <v>80</v>
      </c>
      <c r="B34" s="75">
        <v>3.1595325007652649E-4</v>
      </c>
      <c r="C34" s="75">
        <v>3.5172308559483414E-3</v>
      </c>
      <c r="D34" s="75">
        <v>3.6094093031672132E-3</v>
      </c>
      <c r="E34" s="75">
        <v>3.8981264078795629E-4</v>
      </c>
      <c r="F34" s="75">
        <v>4.7989300646857818E-4</v>
      </c>
      <c r="G34" s="75" t="s">
        <v>68</v>
      </c>
      <c r="H34" s="75">
        <v>1.5769563475877615E-4</v>
      </c>
      <c r="I34" s="75">
        <v>1.0588446950675018E-3</v>
      </c>
      <c r="J34" s="75">
        <v>5.6667924837464751E-4</v>
      </c>
      <c r="K34" s="75">
        <v>4.1077940677877836E-4</v>
      </c>
      <c r="L34" s="75">
        <v>1.2529024056432971E-3</v>
      </c>
      <c r="M34" s="75">
        <v>4.4627394162557125E-3</v>
      </c>
      <c r="N34" s="75" t="s">
        <v>68</v>
      </c>
      <c r="O34" s="75" t="s">
        <v>68</v>
      </c>
      <c r="P34" s="75">
        <v>2.2599483629710507E-3</v>
      </c>
      <c r="Q34" s="75">
        <v>2.122188715784362E-3</v>
      </c>
      <c r="R34" s="75">
        <v>1.9412405672881762E-3</v>
      </c>
      <c r="S34" s="75">
        <v>3.4359520961050045E-3</v>
      </c>
      <c r="T34" s="75">
        <v>8.5247621797381375E-3</v>
      </c>
      <c r="U34" s="75">
        <v>7.6504714467120214E-3</v>
      </c>
      <c r="V34" s="75" t="s">
        <v>68</v>
      </c>
      <c r="W34" s="75" t="s">
        <v>68</v>
      </c>
      <c r="X34" s="75">
        <v>4.321715666683365E-2</v>
      </c>
      <c r="Y34" s="75">
        <v>0.14816897158703105</v>
      </c>
      <c r="Z34" s="75">
        <v>1.959061364589914E-3</v>
      </c>
      <c r="AA34" s="75">
        <v>1.9903348246327611E-4</v>
      </c>
      <c r="AB34" s="75">
        <v>2.0393126288542601E-3</v>
      </c>
      <c r="AC34" s="75">
        <v>2.5308831125996725E-3</v>
      </c>
      <c r="AD34" s="75" t="s">
        <v>68</v>
      </c>
      <c r="AE34" s="75" t="s">
        <v>68</v>
      </c>
      <c r="AF34" s="75">
        <v>3.6651499238979363E-4</v>
      </c>
      <c r="AG34" s="75">
        <v>1.3101388053398393E-3</v>
      </c>
      <c r="AH34" s="75">
        <v>6.6188301649702103E-4</v>
      </c>
      <c r="AI34" s="75">
        <v>1.3323364116045225E-3</v>
      </c>
      <c r="AJ34" s="75">
        <v>2.3237871234116549E-3</v>
      </c>
      <c r="AK34" s="75" t="s">
        <v>68</v>
      </c>
      <c r="AL34" s="75">
        <v>8.0501566818959628E-5</v>
      </c>
      <c r="AM34" s="75">
        <v>3.9301598748691735E-3</v>
      </c>
      <c r="AN34" s="75">
        <v>4.4264744409273362E-4</v>
      </c>
      <c r="AO34" s="75">
        <v>2.1347023458575609E-3</v>
      </c>
      <c r="AP34" s="75">
        <v>1.5763151333200267E-3</v>
      </c>
      <c r="AQ34" s="75" t="s">
        <v>68</v>
      </c>
      <c r="AR34" s="75" t="s">
        <v>68</v>
      </c>
      <c r="AS34" s="75" t="s">
        <v>68</v>
      </c>
      <c r="AT34" s="75" t="s">
        <v>68</v>
      </c>
      <c r="AU34" s="75" t="s">
        <v>68</v>
      </c>
      <c r="AV34" s="75" t="s">
        <v>68</v>
      </c>
      <c r="AW34" s="75" t="s">
        <v>68</v>
      </c>
      <c r="AX34" s="75" t="s">
        <v>68</v>
      </c>
      <c r="AY34" s="75">
        <v>1.2159300794473656E-3</v>
      </c>
      <c r="AZ34" s="75" t="s">
        <v>68</v>
      </c>
      <c r="BA34" s="75" t="s">
        <v>68</v>
      </c>
      <c r="BB34" s="75" t="s">
        <v>68</v>
      </c>
      <c r="BC34" s="75" t="s">
        <v>68</v>
      </c>
      <c r="BD34" s="75">
        <v>5.1324168782961952E-3</v>
      </c>
      <c r="BE34" s="75">
        <v>3.4810678156455594E-3</v>
      </c>
      <c r="BF34" s="75" t="s">
        <v>68</v>
      </c>
      <c r="BG34" s="75" t="s">
        <v>68</v>
      </c>
      <c r="BH34" s="75" t="s">
        <v>68</v>
      </c>
      <c r="BI34" s="75" t="s">
        <v>68</v>
      </c>
      <c r="BJ34" s="75" t="s">
        <v>68</v>
      </c>
      <c r="BK34" s="75" t="s">
        <v>68</v>
      </c>
      <c r="BL34" s="75">
        <v>2.4491226281482931E-3</v>
      </c>
      <c r="BM34" s="75">
        <v>4.7116237415064191E-4</v>
      </c>
      <c r="BN34" s="75">
        <v>6.3387309135912162E-4</v>
      </c>
      <c r="BO34" s="75">
        <v>1.2756429212644541E-3</v>
      </c>
      <c r="BP34" s="75">
        <v>3.0797291648165874E-4</v>
      </c>
    </row>
    <row r="35" spans="1:68" s="170" customFormat="1">
      <c r="A35" s="170" t="s">
        <v>146</v>
      </c>
      <c r="B35" s="75">
        <v>5.7173732838417066E-4</v>
      </c>
      <c r="C35" s="75">
        <v>2.8605173088295096E-3</v>
      </c>
      <c r="D35" s="75">
        <v>9.5132043381241597E-3</v>
      </c>
      <c r="E35" s="75">
        <v>9.1700771898581366E-4</v>
      </c>
      <c r="F35" s="75">
        <v>7.2366387897085279E-5</v>
      </c>
      <c r="G35" s="75" t="s">
        <v>68</v>
      </c>
      <c r="H35" s="75">
        <v>9.9876068097248132E-4</v>
      </c>
      <c r="I35" s="75">
        <v>8.8432903429422956E-4</v>
      </c>
      <c r="J35" s="75">
        <v>1.4649169025480709E-4</v>
      </c>
      <c r="K35" s="75">
        <v>4.4599874290905141E-4</v>
      </c>
      <c r="L35" s="75" t="s">
        <v>68</v>
      </c>
      <c r="M35" s="75">
        <v>1.0094510463600139E-3</v>
      </c>
      <c r="N35" s="75" t="s">
        <v>68</v>
      </c>
      <c r="O35" s="75" t="s">
        <v>68</v>
      </c>
      <c r="P35" s="75">
        <v>1.0905384169067561E-3</v>
      </c>
      <c r="Q35" s="75">
        <v>8.1131710466372082E-4</v>
      </c>
      <c r="R35" s="75">
        <v>2.4319365307297895E-3</v>
      </c>
      <c r="S35" s="75">
        <v>9.73836573801275E-4</v>
      </c>
      <c r="T35" s="75">
        <v>1.0179656395377318E-3</v>
      </c>
      <c r="U35" s="75">
        <v>3.5007842597689614E-3</v>
      </c>
      <c r="V35" s="75" t="s">
        <v>68</v>
      </c>
      <c r="W35" s="75" t="s">
        <v>68</v>
      </c>
      <c r="X35" s="75">
        <v>6.04476676622521E-3</v>
      </c>
      <c r="Y35" s="75">
        <v>6.7599728447303069E-3</v>
      </c>
      <c r="Z35" s="75">
        <v>1.6640007459499276E-3</v>
      </c>
      <c r="AA35" s="75">
        <v>2.4491127284366468E-3</v>
      </c>
      <c r="AB35" s="75" t="s">
        <v>68</v>
      </c>
      <c r="AC35" s="75">
        <v>1.8605407342401901E-3</v>
      </c>
      <c r="AD35" s="75" t="s">
        <v>68</v>
      </c>
      <c r="AE35" s="75" t="s">
        <v>68</v>
      </c>
      <c r="AF35" s="75">
        <v>7.3692443251205495E-4</v>
      </c>
      <c r="AG35" s="75">
        <v>2.2966919419720368E-3</v>
      </c>
      <c r="AH35" s="75" t="s">
        <v>68</v>
      </c>
      <c r="AI35" s="75">
        <v>1.1689438773389246E-3</v>
      </c>
      <c r="AJ35" s="75">
        <v>8.1149881725158738E-4</v>
      </c>
      <c r="AK35" s="75" t="s">
        <v>68</v>
      </c>
      <c r="AL35" s="75">
        <v>3.4233075374841158E-3</v>
      </c>
      <c r="AM35" s="75">
        <v>9.9269881522042261E-3</v>
      </c>
      <c r="AN35" s="75" t="s">
        <v>68</v>
      </c>
      <c r="AO35" s="75">
        <v>8.6003709957035573E-3</v>
      </c>
      <c r="AP35" s="75" t="s">
        <v>68</v>
      </c>
      <c r="AQ35" s="75" t="s">
        <v>68</v>
      </c>
      <c r="AR35" s="75" t="s">
        <v>68</v>
      </c>
      <c r="AS35" s="75" t="s">
        <v>68</v>
      </c>
      <c r="AT35" s="75" t="s">
        <v>68</v>
      </c>
      <c r="AU35" s="75" t="s">
        <v>68</v>
      </c>
      <c r="AV35" s="75" t="s">
        <v>68</v>
      </c>
      <c r="AW35" s="75" t="s">
        <v>68</v>
      </c>
      <c r="AX35" s="75">
        <v>8.3869837398782272E-4</v>
      </c>
      <c r="AY35" s="75">
        <v>1.2139598063418131E-3</v>
      </c>
      <c r="AZ35" s="75" t="s">
        <v>68</v>
      </c>
      <c r="BA35" s="75" t="s">
        <v>68</v>
      </c>
      <c r="BB35" s="75" t="s">
        <v>68</v>
      </c>
      <c r="BC35" s="75" t="s">
        <v>68</v>
      </c>
      <c r="BD35" s="75">
        <v>5.9918915902092964E-4</v>
      </c>
      <c r="BE35" s="75">
        <v>1.6864031350849323E-3</v>
      </c>
      <c r="BF35" s="75" t="s">
        <v>68</v>
      </c>
      <c r="BG35" s="75" t="s">
        <v>68</v>
      </c>
      <c r="BH35" s="75" t="s">
        <v>68</v>
      </c>
      <c r="BI35" s="75" t="s">
        <v>68</v>
      </c>
      <c r="BJ35" s="75" t="s">
        <v>68</v>
      </c>
      <c r="BK35" s="75" t="s">
        <v>68</v>
      </c>
      <c r="BL35" s="75" t="s">
        <v>68</v>
      </c>
      <c r="BM35" s="75">
        <v>1.9559601751775553E-3</v>
      </c>
      <c r="BN35" s="75">
        <v>1.0472912990753792E-3</v>
      </c>
      <c r="BO35" s="75">
        <v>8.0290653963275757E-4</v>
      </c>
      <c r="BP35" s="75" t="s">
        <v>68</v>
      </c>
    </row>
    <row r="36" spans="1:68" s="170" customFormat="1">
      <c r="A36" s="170" t="s">
        <v>147</v>
      </c>
      <c r="B36" s="75" t="s">
        <v>68</v>
      </c>
      <c r="C36" s="75">
        <v>1.1763492521770144E-3</v>
      </c>
      <c r="D36" s="75">
        <v>7.3338726220757954E-3</v>
      </c>
      <c r="E36" s="75" t="s">
        <v>68</v>
      </c>
      <c r="F36" s="75" t="s">
        <v>68</v>
      </c>
      <c r="G36" s="75" t="s">
        <v>68</v>
      </c>
      <c r="H36" s="75" t="s">
        <v>68</v>
      </c>
      <c r="I36" s="75" t="s">
        <v>68</v>
      </c>
      <c r="J36" s="75">
        <v>4.8194189141796219E-5</v>
      </c>
      <c r="K36" s="75" t="s">
        <v>68</v>
      </c>
      <c r="L36" s="75">
        <v>1.4436509740613899E-4</v>
      </c>
      <c r="M36" s="75">
        <v>1.1751178673368003E-3</v>
      </c>
      <c r="N36" s="75" t="s">
        <v>68</v>
      </c>
      <c r="O36" s="75" t="s">
        <v>68</v>
      </c>
      <c r="P36" s="75">
        <v>3.2289785977240512E-4</v>
      </c>
      <c r="Q36" s="75">
        <v>5.6941780005861789E-4</v>
      </c>
      <c r="R36" s="75" t="s">
        <v>68</v>
      </c>
      <c r="S36" s="75" t="s">
        <v>68</v>
      </c>
      <c r="T36" s="75">
        <v>1.3395989488931743E-3</v>
      </c>
      <c r="U36" s="75">
        <v>2.303440672525E-3</v>
      </c>
      <c r="V36" s="75" t="s">
        <v>68</v>
      </c>
      <c r="W36" s="75" t="s">
        <v>68</v>
      </c>
      <c r="X36" s="75" t="s">
        <v>68</v>
      </c>
      <c r="Y36" s="75">
        <v>2.9008151690081629E-4</v>
      </c>
      <c r="Z36" s="75">
        <v>1.6661166650487806E-3</v>
      </c>
      <c r="AA36" s="75">
        <v>3.7916786987086059E-4</v>
      </c>
      <c r="AB36" s="75">
        <v>1.1426422504596115E-3</v>
      </c>
      <c r="AC36" s="75" t="s">
        <v>68</v>
      </c>
      <c r="AD36" s="75">
        <v>5.6107301946864896E-4</v>
      </c>
      <c r="AE36" s="75" t="s">
        <v>68</v>
      </c>
      <c r="AF36" s="75">
        <v>4.3639236982970437E-4</v>
      </c>
      <c r="AG36" s="75" t="s">
        <v>68</v>
      </c>
      <c r="AH36" s="75">
        <v>6.8956418182611345E-4</v>
      </c>
      <c r="AI36" s="75">
        <v>4.3264119623750551E-4</v>
      </c>
      <c r="AJ36" s="75" t="s">
        <v>68</v>
      </c>
      <c r="AK36" s="75">
        <v>1.1609265012423235E-3</v>
      </c>
      <c r="AL36" s="75" t="s">
        <v>68</v>
      </c>
      <c r="AM36" s="75">
        <v>6.7267219274713607E-3</v>
      </c>
      <c r="AN36" s="75">
        <v>5.2703974226858599E-4</v>
      </c>
      <c r="AO36" s="75">
        <v>1.1509543632867588E-3</v>
      </c>
      <c r="AP36" s="75">
        <v>1.0106089427293716E-3</v>
      </c>
      <c r="AQ36" s="75" t="s">
        <v>68</v>
      </c>
      <c r="AR36" s="75" t="s">
        <v>68</v>
      </c>
      <c r="AS36" s="75" t="s">
        <v>68</v>
      </c>
      <c r="AT36" s="75" t="s">
        <v>68</v>
      </c>
      <c r="AU36" s="75" t="s">
        <v>68</v>
      </c>
      <c r="AV36" s="75" t="s">
        <v>68</v>
      </c>
      <c r="AW36" s="75" t="s">
        <v>68</v>
      </c>
      <c r="AX36" s="75">
        <v>7.0234878415300749E-4</v>
      </c>
      <c r="AY36" s="75">
        <v>6.9891448946570974E-4</v>
      </c>
      <c r="AZ36" s="75" t="s">
        <v>68</v>
      </c>
      <c r="BA36" s="75" t="s">
        <v>68</v>
      </c>
      <c r="BB36" s="75" t="s">
        <v>68</v>
      </c>
      <c r="BC36" s="75" t="s">
        <v>68</v>
      </c>
      <c r="BD36" s="75">
        <v>3.9425356634685825E-4</v>
      </c>
      <c r="BE36" s="75">
        <v>1.1422527481444924E-3</v>
      </c>
      <c r="BF36" s="75" t="s">
        <v>68</v>
      </c>
      <c r="BG36" s="75" t="s">
        <v>68</v>
      </c>
      <c r="BH36" s="75" t="s">
        <v>68</v>
      </c>
      <c r="BI36" s="75" t="s">
        <v>68</v>
      </c>
      <c r="BJ36" s="75" t="s">
        <v>68</v>
      </c>
      <c r="BK36" s="75" t="s">
        <v>68</v>
      </c>
      <c r="BL36" s="75">
        <v>4.970550860622933E-4</v>
      </c>
      <c r="BM36" s="75">
        <v>2.309963535873466E-4</v>
      </c>
      <c r="BN36" s="75">
        <v>9.8442161007617819E-5</v>
      </c>
      <c r="BO36" s="75" t="s">
        <v>68</v>
      </c>
      <c r="BP36" s="75">
        <v>2.3334757118997524E-4</v>
      </c>
    </row>
    <row r="37" spans="1:68" s="170" customFormat="1">
      <c r="A37" s="170" t="s">
        <v>27</v>
      </c>
      <c r="B37" s="75">
        <v>5.2166004969156137E-3</v>
      </c>
      <c r="C37" s="75">
        <v>4.1701205772478904E-3</v>
      </c>
      <c r="D37" s="75">
        <v>3.9951132951310574E-3</v>
      </c>
      <c r="E37" s="75">
        <v>2.214870560843627E-3</v>
      </c>
      <c r="F37" s="75">
        <v>1.9771502996494632E-3</v>
      </c>
      <c r="G37" s="75">
        <v>6.5061052474863898E-3</v>
      </c>
      <c r="H37" s="75">
        <v>5.4691424703826597E-3</v>
      </c>
      <c r="I37" s="75">
        <v>2.3439871532614561E-3</v>
      </c>
      <c r="J37" s="75">
        <v>1.2544699750564954E-3</v>
      </c>
      <c r="K37" s="75">
        <v>2.3036896067553164E-3</v>
      </c>
      <c r="L37" s="75">
        <v>2.8332236727901311E-3</v>
      </c>
      <c r="M37" s="75">
        <v>4.1163590486823198E-4</v>
      </c>
      <c r="N37" s="75" t="s">
        <v>68</v>
      </c>
      <c r="O37" s="75" t="s">
        <v>68</v>
      </c>
      <c r="P37" s="75">
        <v>8.0046336608421249E-4</v>
      </c>
      <c r="Q37" s="75">
        <v>1.2571937554840347E-3</v>
      </c>
      <c r="R37" s="75">
        <v>1.763021855437768E-4</v>
      </c>
      <c r="S37" s="75">
        <v>5.1624685605581172E-3</v>
      </c>
      <c r="T37" s="75">
        <v>1.4656505615532582E-2</v>
      </c>
      <c r="U37" s="75">
        <v>1.0836452319413995E-2</v>
      </c>
      <c r="V37" s="75" t="s">
        <v>68</v>
      </c>
      <c r="W37" s="75" t="s">
        <v>68</v>
      </c>
      <c r="X37" s="75">
        <v>1.4789680271301333E-2</v>
      </c>
      <c r="Y37" s="75">
        <v>1.2434639736989479E-2</v>
      </c>
      <c r="Z37" s="75">
        <v>1.3570989008935541E-3</v>
      </c>
      <c r="AA37" s="75">
        <v>3.7098913890827229E-2</v>
      </c>
      <c r="AB37" s="75">
        <v>2.1569134412754192E-2</v>
      </c>
      <c r="AC37" s="75">
        <v>1.7420802309126644E-2</v>
      </c>
      <c r="AD37" s="75">
        <v>1.692260779784524E-2</v>
      </c>
      <c r="AE37" s="75" t="s">
        <v>68</v>
      </c>
      <c r="AF37" s="75">
        <v>1.8631277380718255E-3</v>
      </c>
      <c r="AG37" s="75">
        <v>1.1178171368779208E-3</v>
      </c>
      <c r="AH37" s="75">
        <v>1.8620562539047802E-3</v>
      </c>
      <c r="AI37" s="75">
        <v>8.3417985125819796E-3</v>
      </c>
      <c r="AJ37" s="75">
        <v>1.3958577849229771E-2</v>
      </c>
      <c r="AK37" s="75">
        <v>1.1331870073363811E-2</v>
      </c>
      <c r="AL37" s="75">
        <v>9.0292073919970746E-3</v>
      </c>
      <c r="AM37" s="75">
        <v>2.3261162584470967E-3</v>
      </c>
      <c r="AN37" s="75">
        <v>4.8104089356137197E-3</v>
      </c>
      <c r="AO37" s="75">
        <v>6.8952679882427377E-3</v>
      </c>
      <c r="AP37" s="75">
        <v>4.8614715625528706E-3</v>
      </c>
      <c r="AQ37" s="75" t="s">
        <v>68</v>
      </c>
      <c r="AR37" s="75" t="s">
        <v>68</v>
      </c>
      <c r="AS37" s="75" t="s">
        <v>68</v>
      </c>
      <c r="AT37" s="75" t="s">
        <v>68</v>
      </c>
      <c r="AU37" s="75" t="s">
        <v>68</v>
      </c>
      <c r="AV37" s="75" t="s">
        <v>68</v>
      </c>
      <c r="AW37" s="75" t="s">
        <v>68</v>
      </c>
      <c r="AX37" s="75" t="s">
        <v>68</v>
      </c>
      <c r="AY37" s="75" t="s">
        <v>68</v>
      </c>
      <c r="AZ37" s="75" t="s">
        <v>68</v>
      </c>
      <c r="BA37" s="75" t="s">
        <v>68</v>
      </c>
      <c r="BB37" s="75" t="s">
        <v>68</v>
      </c>
      <c r="BC37" s="75" t="s">
        <v>68</v>
      </c>
      <c r="BD37" s="75">
        <v>3.013508376444653E-3</v>
      </c>
      <c r="BE37" s="75">
        <v>5.0160533985466396E-3</v>
      </c>
      <c r="BF37" s="75" t="s">
        <v>68</v>
      </c>
      <c r="BG37" s="75" t="s">
        <v>68</v>
      </c>
      <c r="BH37" s="75" t="s">
        <v>68</v>
      </c>
      <c r="BI37" s="75" t="s">
        <v>68</v>
      </c>
      <c r="BJ37" s="75" t="s">
        <v>68</v>
      </c>
      <c r="BK37" s="75" t="s">
        <v>68</v>
      </c>
      <c r="BL37" s="75">
        <v>3.2242537858599993E-3</v>
      </c>
      <c r="BM37" s="75">
        <v>3.088163849163752E-3</v>
      </c>
      <c r="BN37" s="75">
        <v>4.9010962301652599E-3</v>
      </c>
      <c r="BO37" s="75">
        <v>2.1281701054526535E-3</v>
      </c>
      <c r="BP37" s="75">
        <v>1.9213412039467291E-3</v>
      </c>
    </row>
    <row r="38" spans="1:68" s="170" customFormat="1">
      <c r="A38" s="170" t="s">
        <v>375</v>
      </c>
      <c r="B38" s="75">
        <v>3.0003573358302398</v>
      </c>
      <c r="C38" s="75">
        <v>3.0025230416006297</v>
      </c>
      <c r="D38" s="75">
        <v>3.0105294231001256</v>
      </c>
      <c r="E38" s="75">
        <v>3.0005731298243656</v>
      </c>
      <c r="F38" s="75">
        <v>3.0000452289924349</v>
      </c>
      <c r="G38" s="75">
        <v>3</v>
      </c>
      <c r="H38" s="75">
        <v>3.0006242254256077</v>
      </c>
      <c r="I38" s="75">
        <v>3.0005527056464341</v>
      </c>
      <c r="J38" s="75">
        <v>3.0001216786746228</v>
      </c>
      <c r="K38" s="75">
        <v>3.0002787492143179</v>
      </c>
      <c r="L38" s="75">
        <v>3.0000902281858792</v>
      </c>
      <c r="M38" s="75">
        <v>3.00136535557106</v>
      </c>
      <c r="N38" s="75">
        <v>3</v>
      </c>
      <c r="O38" s="75">
        <v>3</v>
      </c>
      <c r="P38" s="75">
        <v>3.0008833976729239</v>
      </c>
      <c r="Q38" s="75">
        <v>3.0008629593154508</v>
      </c>
      <c r="R38" s="75">
        <v>3.0015199603317075</v>
      </c>
      <c r="S38" s="75">
        <v>3.0006086478586269</v>
      </c>
      <c r="T38" s="75">
        <v>3.0014734778677696</v>
      </c>
      <c r="U38" s="75">
        <v>3.0036276405826836</v>
      </c>
      <c r="V38" s="75">
        <v>3</v>
      </c>
      <c r="W38" s="75">
        <v>3</v>
      </c>
      <c r="X38" s="75">
        <v>3.0037779792288917</v>
      </c>
      <c r="Y38" s="75">
        <v>3.0044062839760199</v>
      </c>
      <c r="Z38" s="75">
        <v>3.0020813233818755</v>
      </c>
      <c r="AA38" s="75">
        <v>3.0017676753739431</v>
      </c>
      <c r="AB38" s="75">
        <v>3.0007141514065379</v>
      </c>
      <c r="AC38" s="75">
        <v>3.0011628379588995</v>
      </c>
      <c r="AD38" s="75">
        <v>3.0003506706371672</v>
      </c>
      <c r="AE38" s="75">
        <v>3</v>
      </c>
      <c r="AF38" s="75">
        <v>3.0007333230014632</v>
      </c>
      <c r="AG38" s="75">
        <v>3.0014354324637327</v>
      </c>
      <c r="AH38" s="75">
        <v>3.0004309776136409</v>
      </c>
      <c r="AI38" s="75">
        <v>3.0010009906709847</v>
      </c>
      <c r="AJ38" s="75">
        <v>3.0005071867607827</v>
      </c>
      <c r="AK38" s="75">
        <v>3.0007255790632765</v>
      </c>
      <c r="AL38" s="75">
        <v>3.0021395672109272</v>
      </c>
      <c r="AM38" s="75">
        <v>3.0104085687997975</v>
      </c>
      <c r="AN38" s="75">
        <v>3.0003293998389182</v>
      </c>
      <c r="AO38" s="75">
        <v>3.0060945783493689</v>
      </c>
      <c r="AP38" s="75">
        <v>3.0006316305892065</v>
      </c>
      <c r="AQ38" s="75">
        <v>3</v>
      </c>
      <c r="AR38" s="75">
        <v>3</v>
      </c>
      <c r="AS38" s="75">
        <v>3</v>
      </c>
      <c r="AT38" s="75">
        <v>3</v>
      </c>
      <c r="AU38" s="75">
        <v>3</v>
      </c>
      <c r="AV38" s="75">
        <v>3</v>
      </c>
      <c r="AW38" s="75">
        <v>3</v>
      </c>
      <c r="AX38" s="75">
        <v>3.0009631544738382</v>
      </c>
      <c r="AY38" s="75">
        <v>3.0011955464348805</v>
      </c>
      <c r="AZ38" s="75">
        <v>3</v>
      </c>
      <c r="BA38" s="75">
        <v>3</v>
      </c>
      <c r="BB38" s="75">
        <v>2</v>
      </c>
      <c r="BC38" s="75">
        <v>2</v>
      </c>
      <c r="BD38" s="75">
        <v>2.0006622951502449</v>
      </c>
      <c r="BE38" s="75">
        <v>2.00188577058882</v>
      </c>
      <c r="BF38" s="75">
        <v>2</v>
      </c>
      <c r="BG38" s="75">
        <v>2</v>
      </c>
      <c r="BH38" s="75">
        <v>2</v>
      </c>
      <c r="BI38" s="75">
        <v>2</v>
      </c>
      <c r="BJ38" s="75">
        <v>2</v>
      </c>
      <c r="BK38" s="75">
        <v>2</v>
      </c>
      <c r="BL38" s="75">
        <v>2.000331370057375</v>
      </c>
      <c r="BM38" s="75">
        <v>2.001457971019176</v>
      </c>
      <c r="BN38" s="75">
        <v>2.0007638223067223</v>
      </c>
      <c r="BO38" s="75">
        <v>2.0005352710264219</v>
      </c>
      <c r="BP38" s="75">
        <v>2.0001555650474598</v>
      </c>
    </row>
    <row r="40" spans="1:68">
      <c r="A40" s="162" t="s">
        <v>379</v>
      </c>
      <c r="B40" s="160" t="s">
        <v>380</v>
      </c>
      <c r="C40" s="160" t="s">
        <v>380</v>
      </c>
      <c r="D40" s="160" t="s">
        <v>380</v>
      </c>
      <c r="E40" s="160" t="s">
        <v>380</v>
      </c>
      <c r="F40" s="160" t="s">
        <v>380</v>
      </c>
      <c r="G40" s="161" t="s">
        <v>380</v>
      </c>
      <c r="H40" s="161" t="s">
        <v>380</v>
      </c>
      <c r="I40" s="161" t="s">
        <v>380</v>
      </c>
      <c r="J40" s="161" t="s">
        <v>380</v>
      </c>
      <c r="K40" s="161" t="s">
        <v>380</v>
      </c>
      <c r="L40" s="161" t="s">
        <v>380</v>
      </c>
      <c r="M40" s="161" t="s">
        <v>380</v>
      </c>
      <c r="N40" s="161" t="s">
        <v>380</v>
      </c>
      <c r="O40" s="161" t="s">
        <v>380</v>
      </c>
      <c r="P40" s="161" t="s">
        <v>380</v>
      </c>
      <c r="Q40" s="161" t="s">
        <v>380</v>
      </c>
      <c r="R40" s="161" t="s">
        <v>380</v>
      </c>
      <c r="S40" s="161" t="s">
        <v>380</v>
      </c>
      <c r="T40" s="161" t="s">
        <v>380</v>
      </c>
      <c r="U40" s="161" t="s">
        <v>380</v>
      </c>
      <c r="V40" s="161" t="s">
        <v>380</v>
      </c>
      <c r="W40" s="161" t="s">
        <v>380</v>
      </c>
      <c r="X40" s="161" t="s">
        <v>380</v>
      </c>
      <c r="Y40" s="160" t="s">
        <v>380</v>
      </c>
      <c r="Z40" s="160" t="s">
        <v>380</v>
      </c>
      <c r="AA40" s="75" t="s">
        <v>380</v>
      </c>
      <c r="AB40" s="160" t="s">
        <v>380</v>
      </c>
      <c r="AC40" s="75" t="s">
        <v>380</v>
      </c>
      <c r="AD40" s="75" t="s">
        <v>380</v>
      </c>
      <c r="AE40" s="75" t="s">
        <v>380</v>
      </c>
      <c r="AF40" s="75" t="s">
        <v>380</v>
      </c>
      <c r="AG40" s="75" t="s">
        <v>380</v>
      </c>
      <c r="AH40" s="75" t="s">
        <v>380</v>
      </c>
      <c r="AI40" s="75" t="s">
        <v>380</v>
      </c>
      <c r="AJ40" s="75" t="s">
        <v>380</v>
      </c>
      <c r="AK40" s="75" t="s">
        <v>380</v>
      </c>
      <c r="AL40" s="75" t="s">
        <v>380</v>
      </c>
      <c r="AM40" s="75" t="s">
        <v>380</v>
      </c>
      <c r="AN40" s="75" t="s">
        <v>380</v>
      </c>
      <c r="AO40" s="75" t="s">
        <v>380</v>
      </c>
      <c r="AP40" s="75" t="s">
        <v>380</v>
      </c>
      <c r="AQ40" s="160" t="s">
        <v>380</v>
      </c>
      <c r="AR40" s="160" t="s">
        <v>380</v>
      </c>
      <c r="AS40" s="75" t="s">
        <v>380</v>
      </c>
      <c r="AT40" s="75" t="s">
        <v>380</v>
      </c>
      <c r="AU40" s="75" t="s">
        <v>380</v>
      </c>
      <c r="AV40" s="75" t="s">
        <v>380</v>
      </c>
      <c r="AW40" s="160" t="s">
        <v>380</v>
      </c>
      <c r="AX40" s="160" t="s">
        <v>380</v>
      </c>
      <c r="AY40" s="160" t="s">
        <v>380</v>
      </c>
      <c r="AZ40" s="160" t="s">
        <v>380</v>
      </c>
      <c r="BA40" s="160" t="s">
        <v>380</v>
      </c>
      <c r="BB40" s="160" t="s">
        <v>381</v>
      </c>
      <c r="BC40" s="160" t="s">
        <v>381</v>
      </c>
      <c r="BD40" s="160" t="s">
        <v>381</v>
      </c>
      <c r="BE40" s="160" t="s">
        <v>381</v>
      </c>
      <c r="BF40" s="160" t="s">
        <v>381</v>
      </c>
      <c r="BG40" s="160" t="s">
        <v>381</v>
      </c>
      <c r="BH40" s="160" t="s">
        <v>381</v>
      </c>
      <c r="BI40" s="160" t="s">
        <v>381</v>
      </c>
      <c r="BJ40" s="160" t="s">
        <v>381</v>
      </c>
      <c r="BK40" s="160" t="s">
        <v>381</v>
      </c>
      <c r="BL40" s="160" t="s">
        <v>381</v>
      </c>
      <c r="BM40" s="160" t="s">
        <v>381</v>
      </c>
      <c r="BN40" s="160" t="s">
        <v>381</v>
      </c>
      <c r="BO40" s="160" t="s">
        <v>381</v>
      </c>
      <c r="BP40" s="160" t="s">
        <v>381</v>
      </c>
    </row>
    <row r="41" spans="1:68">
      <c r="A41" s="162" t="s">
        <v>382</v>
      </c>
      <c r="B41" s="161">
        <v>0.26975955039519095</v>
      </c>
      <c r="C41" s="161">
        <v>0.23189565176385685</v>
      </c>
      <c r="D41" s="161">
        <v>0.26797221177846098</v>
      </c>
      <c r="E41" s="161">
        <v>0.22953712438782645</v>
      </c>
      <c r="F41" s="161">
        <v>0.22374772840365642</v>
      </c>
      <c r="G41" s="161">
        <v>0.24352745264402734</v>
      </c>
      <c r="H41" s="161">
        <v>0.25356517917876331</v>
      </c>
      <c r="I41" s="161">
        <v>0.15021258115472727</v>
      </c>
      <c r="J41" s="161">
        <v>0.16989359284265976</v>
      </c>
      <c r="K41" s="161">
        <v>0.16276272999536559</v>
      </c>
      <c r="L41" s="161">
        <v>0.15983513657482742</v>
      </c>
      <c r="M41" s="161">
        <v>0.57346198623929823</v>
      </c>
      <c r="N41" s="161">
        <v>0.75353035378645594</v>
      </c>
      <c r="O41" s="161">
        <v>0.73895956752713809</v>
      </c>
      <c r="P41" s="161">
        <v>2.1531558203531625E-2</v>
      </c>
      <c r="Q41" s="161">
        <v>2.4750130087279422E-2</v>
      </c>
      <c r="R41" s="161">
        <v>2.1245309154749016E-2</v>
      </c>
      <c r="S41" s="161">
        <v>0.29518622187884663</v>
      </c>
      <c r="T41" s="161">
        <v>0.38239157421763448</v>
      </c>
      <c r="U41" s="161">
        <v>0.43520240556730833</v>
      </c>
      <c r="V41" s="161">
        <v>0.84376015185943543</v>
      </c>
      <c r="W41" s="161">
        <v>0.16588216661097274</v>
      </c>
      <c r="X41" s="161">
        <v>0.30985355199448505</v>
      </c>
      <c r="Y41" s="161">
        <v>0.51066497685480328</v>
      </c>
      <c r="Z41" s="161">
        <v>0.39617792122449286</v>
      </c>
      <c r="AA41" s="161">
        <v>0.33323546334756321</v>
      </c>
      <c r="AB41" s="161">
        <v>0.30729141799492277</v>
      </c>
      <c r="AC41" s="161">
        <v>0.28099251816469284</v>
      </c>
      <c r="AD41" s="161">
        <v>0.27995923523352539</v>
      </c>
      <c r="AE41" s="161">
        <v>0.21588336617874498</v>
      </c>
      <c r="AF41" s="161">
        <v>0.23406970890172979</v>
      </c>
      <c r="AG41" s="161">
        <v>0.21925216730020577</v>
      </c>
      <c r="AH41" s="161">
        <v>0.22401215185545309</v>
      </c>
      <c r="AI41" s="161">
        <v>0.12330881093247159</v>
      </c>
      <c r="AJ41" s="161">
        <v>0.15217357849711857</v>
      </c>
      <c r="AK41" s="161">
        <v>0.13161159410403897</v>
      </c>
      <c r="AL41" s="161">
        <v>0.1211231973452625</v>
      </c>
      <c r="AM41" s="161">
        <v>0.19880237281914073</v>
      </c>
      <c r="AN41" s="161">
        <v>0.14518482971822225</v>
      </c>
      <c r="AO41" s="161">
        <v>0.14394194042729458</v>
      </c>
      <c r="AP41" s="161">
        <v>0.14922236317797269</v>
      </c>
      <c r="AQ41" s="161">
        <v>0.13720714479214957</v>
      </c>
      <c r="AR41" s="161">
        <v>0.1086988548430043</v>
      </c>
      <c r="AS41" s="161">
        <v>0.77440450533052774</v>
      </c>
      <c r="AT41" s="161">
        <v>0.75842328932919056</v>
      </c>
      <c r="AU41" s="161">
        <v>0.73336827368953994</v>
      </c>
      <c r="AV41" s="161">
        <v>0.7424788734112</v>
      </c>
      <c r="AW41" s="161">
        <v>0.73968233692798102</v>
      </c>
      <c r="AX41" s="161">
        <v>0.20338280407033374</v>
      </c>
      <c r="AY41" s="161">
        <v>0.18950728256247767</v>
      </c>
      <c r="AZ41" s="161">
        <v>9.1114273013840869E-2</v>
      </c>
      <c r="BA41" s="161">
        <v>7.6519943435779225E-2</v>
      </c>
      <c r="BB41" s="161">
        <v>0.95031529341391829</v>
      </c>
      <c r="BC41" s="161">
        <v>0.93776252831961326</v>
      </c>
      <c r="BD41" s="161">
        <v>0.92420462381587243</v>
      </c>
      <c r="BE41" s="161">
        <v>0.82389297278031515</v>
      </c>
      <c r="BF41" s="161">
        <v>0.98887931811595131</v>
      </c>
      <c r="BG41" s="161">
        <v>0.9913770262975995</v>
      </c>
      <c r="BH41" s="161">
        <v>0.98999118039022627</v>
      </c>
      <c r="BI41" s="161">
        <v>0.93642235205361735</v>
      </c>
      <c r="BJ41" s="161">
        <v>0.92678646568075984</v>
      </c>
      <c r="BK41" s="161">
        <v>0.92149942403518381</v>
      </c>
      <c r="BL41" s="161">
        <v>0.68790604986475945</v>
      </c>
      <c r="BM41" s="161">
        <v>0.68085286407955459</v>
      </c>
      <c r="BN41" s="161">
        <v>0.67702265936533168</v>
      </c>
      <c r="BO41" s="161">
        <v>0.92055286036909212</v>
      </c>
      <c r="BP41" s="161">
        <v>0.94770750841978291</v>
      </c>
    </row>
    <row r="42" spans="1:68">
      <c r="A42" s="162" t="s">
        <v>383</v>
      </c>
      <c r="B42" s="161">
        <v>0.18809943135825444</v>
      </c>
      <c r="C42" s="161">
        <v>0.14548040045238056</v>
      </c>
      <c r="D42" s="161">
        <v>0.14866295414609212</v>
      </c>
      <c r="E42" s="161">
        <v>0.12685258941233146</v>
      </c>
      <c r="F42" s="161">
        <v>0.16304381249432096</v>
      </c>
      <c r="G42" s="161">
        <v>0.14789272416258975</v>
      </c>
      <c r="H42" s="161">
        <v>0.15897219036560756</v>
      </c>
      <c r="I42" s="161">
        <v>0.10160261281843504</v>
      </c>
      <c r="J42" s="161">
        <v>0.11767732672314918</v>
      </c>
      <c r="K42" s="161">
        <v>0.11320611923813299</v>
      </c>
      <c r="L42" s="161">
        <v>0.11301896538208719</v>
      </c>
      <c r="M42" s="161">
        <v>0.55255943508190852</v>
      </c>
      <c r="N42" s="161">
        <v>0.75801633804064961</v>
      </c>
      <c r="O42" s="161">
        <v>0.76762087410330282</v>
      </c>
      <c r="P42" s="161">
        <v>7.7924113796504185E-2</v>
      </c>
      <c r="Q42" s="161">
        <v>0.10130899817446258</v>
      </c>
      <c r="R42" s="161">
        <v>7.7515597968842914E-2</v>
      </c>
      <c r="S42" s="161">
        <v>0.31385771024245218</v>
      </c>
      <c r="T42" s="161">
        <v>0.35832681761845736</v>
      </c>
      <c r="U42" s="161">
        <v>0.4222261449053768</v>
      </c>
      <c r="V42" s="161">
        <v>0.85870143107071717</v>
      </c>
      <c r="W42" s="161">
        <v>0.11528064306706412</v>
      </c>
      <c r="X42" s="161">
        <v>0.28190031498472906</v>
      </c>
      <c r="Y42" s="161">
        <v>0.41246189501381125</v>
      </c>
      <c r="Z42" s="161">
        <v>0.35383483146715633</v>
      </c>
      <c r="AA42" s="161">
        <v>0.29370500061847848</v>
      </c>
      <c r="AB42" s="161">
        <v>0.27521101229432671</v>
      </c>
      <c r="AC42" s="161">
        <v>0.24019337022935902</v>
      </c>
      <c r="AD42" s="161">
        <v>0.24047978029702238</v>
      </c>
      <c r="AE42" s="161">
        <v>0.1831286156546191</v>
      </c>
      <c r="AF42" s="161">
        <v>0.22662786593130599</v>
      </c>
      <c r="AG42" s="161">
        <v>0.20972887884669358</v>
      </c>
      <c r="AH42" s="161">
        <v>0.21658765597305443</v>
      </c>
      <c r="AI42" s="161">
        <v>9.2646074106911169E-2</v>
      </c>
      <c r="AJ42" s="161">
        <v>0.12324983829760247</v>
      </c>
      <c r="AK42" s="161">
        <v>0.12718603446104818</v>
      </c>
      <c r="AL42" s="161">
        <v>9.1027500445296422E-2</v>
      </c>
      <c r="AM42" s="161">
        <v>0.16629730564372752</v>
      </c>
      <c r="AN42" s="161">
        <v>0.11085368039624478</v>
      </c>
      <c r="AO42" s="161">
        <v>0.1111233322777767</v>
      </c>
      <c r="AP42" s="161">
        <v>0.15104410451175479</v>
      </c>
      <c r="AQ42" s="161">
        <v>0.12412028241183563</v>
      </c>
      <c r="AR42" s="161">
        <v>9.3365296718179447E-2</v>
      </c>
      <c r="AS42" s="161">
        <v>0.76118945345272626</v>
      </c>
      <c r="AT42" s="161">
        <v>0.74974639351201355</v>
      </c>
      <c r="AU42" s="161">
        <v>0.72661274427713318</v>
      </c>
      <c r="AV42" s="161">
        <v>0.73587675917764794</v>
      </c>
      <c r="AW42" s="161">
        <v>0.732514347565145</v>
      </c>
      <c r="AX42" s="161">
        <v>0.1801807788327946</v>
      </c>
      <c r="AY42" s="161">
        <v>0.16657294971707826</v>
      </c>
      <c r="AZ42" s="161">
        <v>6.9030164501865388E-2</v>
      </c>
      <c r="BA42" s="161">
        <v>4.2133187487949308E-2</v>
      </c>
      <c r="BB42" s="161">
        <v>0.94566233812159695</v>
      </c>
      <c r="BC42" s="161">
        <v>0.9319826072114854</v>
      </c>
      <c r="BD42" s="161">
        <v>0.92227300328795969</v>
      </c>
      <c r="BE42" s="161">
        <v>0.83015462781480776</v>
      </c>
      <c r="BF42" s="161">
        <v>0.98775574704046321</v>
      </c>
      <c r="BG42" s="161">
        <v>0.98885186772433176</v>
      </c>
      <c r="BH42" s="161">
        <v>0.98696921236787538</v>
      </c>
      <c r="BI42" s="161">
        <v>0.93523587215868742</v>
      </c>
      <c r="BJ42" s="161">
        <v>0.91813163946241949</v>
      </c>
      <c r="BK42" s="161">
        <v>0.92541544162593703</v>
      </c>
      <c r="BL42" s="161">
        <v>0.66879542950138993</v>
      </c>
      <c r="BM42" s="161">
        <v>0.66252427660243041</v>
      </c>
      <c r="BN42" s="161">
        <v>0.65769725046958649</v>
      </c>
      <c r="BO42" s="161">
        <v>0.91621628519944431</v>
      </c>
      <c r="BP42" s="161">
        <v>0.9457659502862853</v>
      </c>
    </row>
    <row r="43" spans="1:68">
      <c r="A43" s="162" t="s">
        <v>384</v>
      </c>
      <c r="B43" s="161">
        <v>0.28476482151156451</v>
      </c>
      <c r="C43" s="161">
        <v>0.24485083859758566</v>
      </c>
      <c r="D43" s="161">
        <v>0.25925659703938991</v>
      </c>
      <c r="E43" s="161">
        <v>0.24511210635182151</v>
      </c>
      <c r="F43" s="161">
        <v>0.23788942741328709</v>
      </c>
      <c r="G43" s="161">
        <v>0.25932079864579183</v>
      </c>
      <c r="H43" s="161">
        <v>0.27216885468739727</v>
      </c>
      <c r="I43" s="161">
        <v>0.15655728165501728</v>
      </c>
      <c r="J43" s="161">
        <v>0.17555784359859097</v>
      </c>
      <c r="K43" s="161">
        <v>0.16837238791803327</v>
      </c>
      <c r="L43" s="161">
        <v>0.16311653342262461</v>
      </c>
      <c r="M43" s="161">
        <v>0.57959003341991988</v>
      </c>
      <c r="N43" s="161">
        <v>0.77800323132287896</v>
      </c>
      <c r="O43" s="161">
        <v>0.75430976677214012</v>
      </c>
      <c r="P43" s="161">
        <v>4.6743942948319073E-2</v>
      </c>
      <c r="Q43" s="161">
        <v>5.3668477152343221E-2</v>
      </c>
      <c r="R43" s="161">
        <v>4.3401394068983766E-2</v>
      </c>
      <c r="S43" s="161">
        <v>0.31225351377812693</v>
      </c>
      <c r="T43" s="161">
        <v>0.35959804687335895</v>
      </c>
      <c r="U43" s="161">
        <v>0.41793334197319693</v>
      </c>
      <c r="V43" s="161">
        <v>0.8698473304215919</v>
      </c>
      <c r="W43" s="161">
        <v>0.16580796108432616</v>
      </c>
      <c r="X43" s="161">
        <v>0.3006172975306563</v>
      </c>
      <c r="Y43" s="161">
        <v>0.42641509541932138</v>
      </c>
      <c r="Z43" s="161">
        <v>0.40744276605619623</v>
      </c>
      <c r="AA43" s="161">
        <v>0.35008627319997498</v>
      </c>
      <c r="AB43" s="161">
        <v>0.31792932765171267</v>
      </c>
      <c r="AC43" s="161">
        <v>0.29112600287802481</v>
      </c>
      <c r="AD43" s="161">
        <v>0.28993128287062297</v>
      </c>
      <c r="AE43" s="161">
        <v>0.21800921529172732</v>
      </c>
      <c r="AF43" s="161">
        <v>0.24172744205375388</v>
      </c>
      <c r="AG43" s="161">
        <v>0.22665280115992251</v>
      </c>
      <c r="AH43" s="161">
        <v>0.22503873228489113</v>
      </c>
      <c r="AI43" s="161">
        <v>0.12501826819636827</v>
      </c>
      <c r="AJ43" s="161">
        <v>0.15469363864717964</v>
      </c>
      <c r="AK43" s="161">
        <v>0.13399145845860458</v>
      </c>
      <c r="AL43" s="161">
        <v>0.12251569664826413</v>
      </c>
      <c r="AM43" s="161">
        <v>0.20259841745808613</v>
      </c>
      <c r="AN43" s="161">
        <v>0.14861619418133629</v>
      </c>
      <c r="AO43" s="161">
        <v>0.14782861202603267</v>
      </c>
      <c r="AP43" s="161">
        <v>0.15316919312162824</v>
      </c>
      <c r="AQ43" s="161">
        <v>0.13246846795407474</v>
      </c>
      <c r="AR43" s="161">
        <v>0.10377630385001649</v>
      </c>
      <c r="AS43" s="161">
        <v>0.76466238287271049</v>
      </c>
      <c r="AT43" s="161">
        <v>0.75418385908019048</v>
      </c>
      <c r="AU43" s="161">
        <v>0.73308400604578894</v>
      </c>
      <c r="AV43" s="161">
        <v>0.74165035170379945</v>
      </c>
      <c r="AW43" s="161">
        <v>0.73810814392014434</v>
      </c>
      <c r="AX43" s="161">
        <v>0.20333458875600749</v>
      </c>
      <c r="AY43" s="161">
        <v>0.1908643820801845</v>
      </c>
      <c r="AZ43" s="161">
        <v>8.0620111521272506E-2</v>
      </c>
      <c r="BA43" s="161">
        <v>6.9111783793330633E-2</v>
      </c>
      <c r="BB43" s="161">
        <v>0.94625539423873273</v>
      </c>
      <c r="BC43" s="161">
        <v>0.93499779952519446</v>
      </c>
      <c r="BD43" s="161">
        <v>0.92663621827042975</v>
      </c>
      <c r="BE43" s="161">
        <v>0.84114183745428039</v>
      </c>
      <c r="BF43" s="161">
        <v>0.98791361125453803</v>
      </c>
      <c r="BG43" s="161">
        <v>0.98895776807278035</v>
      </c>
      <c r="BH43" s="161">
        <v>0.98696921236787538</v>
      </c>
      <c r="BI43" s="161">
        <v>0.93737304333643801</v>
      </c>
      <c r="BJ43" s="161">
        <v>0.92286003132419692</v>
      </c>
      <c r="BK43" s="161">
        <v>0.9268367902146345</v>
      </c>
      <c r="BL43" s="161">
        <v>0.686024510560029</v>
      </c>
      <c r="BM43" s="161">
        <v>0.67812359964256963</v>
      </c>
      <c r="BN43" s="161">
        <v>0.6751987361534213</v>
      </c>
      <c r="BO43" s="161">
        <v>0.91993732008333873</v>
      </c>
      <c r="BP43" s="161">
        <v>0.94773486481177827</v>
      </c>
    </row>
    <row r="44" spans="1:68">
      <c r="A44" s="162" t="s">
        <v>385</v>
      </c>
      <c r="B44" s="161">
        <v>0.27519315689743434</v>
      </c>
      <c r="C44" s="161">
        <v>0.23604513685742504</v>
      </c>
      <c r="D44" s="161">
        <v>0.26247053482094312</v>
      </c>
      <c r="E44" s="161">
        <v>0.23101954883808062</v>
      </c>
      <c r="F44" s="161">
        <v>0.24411908028297491</v>
      </c>
      <c r="G44" s="161">
        <v>0.24962730760047891</v>
      </c>
      <c r="H44" s="161">
        <v>0.26622223046490889</v>
      </c>
      <c r="I44" s="161">
        <v>0.15613555381790092</v>
      </c>
      <c r="J44" s="161">
        <v>0.17125758327050228</v>
      </c>
      <c r="K44" s="161">
        <v>0.16542021266111684</v>
      </c>
      <c r="L44" s="161">
        <v>0.15937548964545759</v>
      </c>
      <c r="M44" s="161">
        <v>0.56513484617339826</v>
      </c>
      <c r="N44" s="161">
        <v>0.80963112857066533</v>
      </c>
      <c r="O44" s="161">
        <v>0.80679911568257434</v>
      </c>
      <c r="P44" s="161">
        <v>0.4851486386624087</v>
      </c>
      <c r="Q44" s="161">
        <v>0.52127463251856443</v>
      </c>
      <c r="R44" s="161">
        <v>0.49872451370525483</v>
      </c>
      <c r="S44" s="161">
        <v>0.34778586454471661</v>
      </c>
      <c r="T44" s="161">
        <v>0.42855668124765917</v>
      </c>
      <c r="U44" s="161">
        <v>0.46318356017826995</v>
      </c>
      <c r="V44" s="161">
        <v>0.91018972066721382</v>
      </c>
      <c r="W44" s="161">
        <v>0.16235885397714328</v>
      </c>
      <c r="X44" s="161">
        <v>0.30253469706814262</v>
      </c>
      <c r="Y44" s="161">
        <v>0.44537547490883195</v>
      </c>
      <c r="Z44" s="161">
        <v>0.40590042329144022</v>
      </c>
      <c r="AA44" s="161">
        <v>0.36320344423510348</v>
      </c>
      <c r="AB44" s="161">
        <v>0.32626178559507557</v>
      </c>
      <c r="AC44" s="161">
        <v>0.29397720227621155</v>
      </c>
      <c r="AD44" s="161">
        <v>0.2967874998757703</v>
      </c>
      <c r="AE44" s="161">
        <v>0.22130908623776668</v>
      </c>
      <c r="AF44" s="161">
        <v>0.24437480506155004</v>
      </c>
      <c r="AG44" s="161">
        <v>0.22775286872397302</v>
      </c>
      <c r="AH44" s="161">
        <v>0.22689089044139302</v>
      </c>
      <c r="AI44" s="161">
        <v>0.12298862608448201</v>
      </c>
      <c r="AJ44" s="161">
        <v>0.1524256343446333</v>
      </c>
      <c r="AK44" s="161">
        <v>0.13352286759583634</v>
      </c>
      <c r="AL44" s="161">
        <v>0.12110349995897467</v>
      </c>
      <c r="AM44" s="161">
        <v>0.19956002621839988</v>
      </c>
      <c r="AN44" s="161">
        <v>0.14888336725163837</v>
      </c>
      <c r="AO44" s="161">
        <v>0.14798900072297527</v>
      </c>
      <c r="AP44" s="161">
        <v>0.15380735234098242</v>
      </c>
      <c r="AQ44" s="161">
        <v>0.13402318539915123</v>
      </c>
      <c r="AR44" s="161">
        <v>0.10380725974914567</v>
      </c>
      <c r="AS44" s="161">
        <v>0.76850136393437718</v>
      </c>
      <c r="AT44" s="161">
        <v>0.76883649344269112</v>
      </c>
      <c r="AU44" s="161">
        <v>0.74752156211436716</v>
      </c>
      <c r="AV44" s="161">
        <v>0.75935174562520014</v>
      </c>
      <c r="AW44" s="161">
        <v>0.75237293903770364</v>
      </c>
      <c r="AX44" s="161">
        <v>0.19435581467814206</v>
      </c>
      <c r="AY44" s="161">
        <v>0.18187311497511743</v>
      </c>
      <c r="AZ44" s="161">
        <v>7.9294116029922701E-2</v>
      </c>
      <c r="BA44" s="161">
        <v>6.549325912367264E-2</v>
      </c>
      <c r="BB44" s="161">
        <v>0.94919654179144186</v>
      </c>
      <c r="BC44" s="161">
        <v>0.93560837435115918</v>
      </c>
      <c r="BD44" s="161">
        <v>0.92286605901172758</v>
      </c>
      <c r="BE44" s="161">
        <v>0.84068387498180674</v>
      </c>
      <c r="BF44" s="161">
        <v>0.9884608061446688</v>
      </c>
      <c r="BG44" s="161">
        <v>0.9909571481050663</v>
      </c>
      <c r="BH44" s="161">
        <v>0.98941213514845616</v>
      </c>
      <c r="BI44" s="161">
        <v>0.93818368218002446</v>
      </c>
      <c r="BJ44" s="161">
        <v>0.9234257775951723</v>
      </c>
      <c r="BK44" s="161">
        <v>0.92723902244396317</v>
      </c>
      <c r="BL44" s="161">
        <v>0.67893364564678138</v>
      </c>
      <c r="BM44" s="161">
        <v>0.67300168577082464</v>
      </c>
      <c r="BN44" s="161">
        <v>0.66886226091932433</v>
      </c>
      <c r="BO44" s="161">
        <v>0.92093614353744013</v>
      </c>
      <c r="BP44" s="161">
        <v>0.94744181322661547</v>
      </c>
    </row>
    <row r="46" spans="1:68">
      <c r="B46" s="106" t="s">
        <v>386</v>
      </c>
    </row>
    <row r="47" spans="1:68">
      <c r="B47" s="104" t="s">
        <v>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01"/>
  <sheetViews>
    <sheetView workbookViewId="0">
      <selection activeCell="I3" sqref="I3"/>
    </sheetView>
  </sheetViews>
  <sheetFormatPr defaultColWidth="8.85546875" defaultRowHeight="15.75"/>
  <cols>
    <col min="1" max="1" width="9.7109375" style="1" bestFit="1" customWidth="1"/>
    <col min="2" max="4" width="11.140625" style="1" customWidth="1"/>
    <col min="5" max="5" width="3" style="1" bestFit="1" customWidth="1"/>
    <col min="6" max="6" width="9.85546875" style="1" customWidth="1"/>
    <col min="7" max="7" width="2.7109375" style="51" customWidth="1"/>
    <col min="8" max="8" width="12.7109375" style="3" customWidth="1"/>
    <col min="9" max="14" width="7.140625" style="1" bestFit="1" customWidth="1"/>
    <col min="15" max="15" width="9.7109375" style="1" customWidth="1"/>
    <col min="16" max="16" width="3" style="1" customWidth="1"/>
    <col min="17" max="17" width="11.7109375" style="1" bestFit="1" customWidth="1"/>
    <col min="18" max="18" width="7.140625" style="1" bestFit="1" customWidth="1"/>
    <col min="19" max="19" width="2.7109375" style="1" customWidth="1"/>
    <col min="20" max="35" width="7.140625" style="1" bestFit="1" customWidth="1"/>
    <col min="36" max="16384" width="8.85546875" style="1"/>
  </cols>
  <sheetData>
    <row r="1" spans="1:35" s="76" customFormat="1" ht="18.75">
      <c r="A1" s="79"/>
      <c r="B1" s="79"/>
      <c r="C1" s="79"/>
      <c r="D1" s="80"/>
      <c r="E1" s="79"/>
      <c r="G1" s="81"/>
      <c r="H1" s="60"/>
      <c r="I1" s="78"/>
      <c r="J1" s="78"/>
      <c r="K1" s="78"/>
      <c r="L1" s="78"/>
      <c r="M1" s="78"/>
      <c r="N1" s="78"/>
    </row>
    <row r="2" spans="1:35" ht="16.5" thickBot="1">
      <c r="G2" s="2"/>
      <c r="I2" s="172" t="s">
        <v>0</v>
      </c>
      <c r="J2" s="172" t="s">
        <v>1</v>
      </c>
      <c r="K2" s="172" t="s">
        <v>2</v>
      </c>
      <c r="L2" s="172" t="s">
        <v>3</v>
      </c>
      <c r="M2" s="172" t="s">
        <v>3</v>
      </c>
      <c r="N2" s="172" t="s">
        <v>4</v>
      </c>
    </row>
    <row r="3" spans="1:35" ht="48" thickBot="1">
      <c r="B3" s="96" t="s">
        <v>47</v>
      </c>
      <c r="C3" s="94" t="s">
        <v>48</v>
      </c>
      <c r="D3" s="95" t="s">
        <v>49</v>
      </c>
      <c r="E3" s="97"/>
      <c r="F3" s="99" t="s">
        <v>50</v>
      </c>
      <c r="G3" s="4"/>
      <c r="H3" s="100" t="s">
        <v>51</v>
      </c>
      <c r="I3" s="171">
        <f t="shared" ref="I3:N3" si="0">(I4/(1-$O4))*100</f>
        <v>4.2521412157584386</v>
      </c>
      <c r="J3" s="171">
        <f t="shared" si="0"/>
        <v>60.295607188213665</v>
      </c>
      <c r="K3" s="171">
        <f t="shared" si="0"/>
        <v>0</v>
      </c>
      <c r="L3" s="171">
        <f t="shared" si="0"/>
        <v>32.842463074979328</v>
      </c>
      <c r="M3" s="171">
        <f t="shared" si="0"/>
        <v>1.1910650140921377</v>
      </c>
      <c r="N3" s="171">
        <f t="shared" si="0"/>
        <v>1.418723506956433</v>
      </c>
      <c r="O3" s="101" t="s">
        <v>52</v>
      </c>
      <c r="Q3" s="175" t="s">
        <v>6</v>
      </c>
      <c r="R3" s="176"/>
      <c r="T3" s="177" t="s">
        <v>7</v>
      </c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9"/>
    </row>
    <row r="4" spans="1:35" ht="16.5" thickBot="1">
      <c r="B4" s="5" t="s">
        <v>9</v>
      </c>
      <c r="D4" s="1" t="s">
        <v>22</v>
      </c>
      <c r="G4" s="4"/>
      <c r="H4" s="6" t="s">
        <v>10</v>
      </c>
      <c r="I4" s="7">
        <v>1.5001665085715278E-2</v>
      </c>
      <c r="J4" s="7">
        <v>0.21272447439544634</v>
      </c>
      <c r="K4" s="7">
        <v>0</v>
      </c>
      <c r="L4" s="7">
        <v>0.115869066110715</v>
      </c>
      <c r="M4" s="7">
        <v>4.2021084272799618E-3</v>
      </c>
      <c r="N4" s="7">
        <v>5.00529352640412E-3</v>
      </c>
      <c r="O4" s="173">
        <f>1-(N4+M4+L4+K4+J4+I4)</f>
        <v>0.6471973924544393</v>
      </c>
      <c r="Q4" s="8"/>
      <c r="R4" s="9"/>
      <c r="T4" s="10">
        <v>0.01</v>
      </c>
      <c r="U4" s="11">
        <v>0.05</v>
      </c>
      <c r="V4" s="11">
        <v>0.1</v>
      </c>
      <c r="W4" s="11">
        <v>0.15</v>
      </c>
      <c r="X4" s="11">
        <v>0.2</v>
      </c>
      <c r="Y4" s="11">
        <v>0.25</v>
      </c>
      <c r="Z4" s="11">
        <v>0.3</v>
      </c>
      <c r="AA4" s="11">
        <v>0.35</v>
      </c>
      <c r="AB4" s="11">
        <v>0.35</v>
      </c>
      <c r="AC4" s="11">
        <v>0.35</v>
      </c>
      <c r="AD4" s="11">
        <v>0.35</v>
      </c>
      <c r="AE4" s="11">
        <v>0.35</v>
      </c>
      <c r="AF4" s="11">
        <v>0.35</v>
      </c>
      <c r="AG4" s="11">
        <v>0.35</v>
      </c>
      <c r="AH4" s="11">
        <v>0.35</v>
      </c>
      <c r="AI4" s="12">
        <v>0.35</v>
      </c>
    </row>
    <row r="5" spans="1:35" ht="18.75">
      <c r="A5" s="13" t="s">
        <v>11</v>
      </c>
      <c r="B5" s="5">
        <v>49.330783938814534</v>
      </c>
      <c r="C5" s="14">
        <f t="shared" ref="C5:C14" si="1">(100*O5)/O$15</f>
        <v>58.184588016222683</v>
      </c>
      <c r="D5" s="5">
        <v>58.749507582269651</v>
      </c>
      <c r="E5" s="15"/>
      <c r="F5" s="16">
        <f>C5-D5</f>
        <v>-0.56491956604696725</v>
      </c>
      <c r="G5" s="17"/>
      <c r="H5" s="18" t="s">
        <v>11</v>
      </c>
      <c r="I5" s="151">
        <v>50.9</v>
      </c>
      <c r="J5" s="115">
        <v>51.811999999999998</v>
      </c>
      <c r="K5" s="19">
        <v>53.152000000000001</v>
      </c>
      <c r="L5" s="161">
        <v>5.8000000000000003E-2</v>
      </c>
      <c r="M5" s="161">
        <v>0.16</v>
      </c>
      <c r="N5" s="22">
        <v>0</v>
      </c>
      <c r="O5" s="24">
        <f t="shared" ref="O5:O15" si="2">B5-(I18*I$4+J18*J$4+K18*K$4+L18*L$4+M18*M$4+N18*N$4)</f>
        <v>37.656913645135148</v>
      </c>
      <c r="Q5" s="18" t="s">
        <v>11</v>
      </c>
      <c r="R5" s="25">
        <f t="shared" ref="R5:R14" si="3">(I18*I$4+J18*J$4+K18*K$4+L18*L$4+M18*M$4+N18*N$4)/(I$4+J$4+K$4+L$4+M$4+N$4)</f>
        <v>33.088956952144486</v>
      </c>
      <c r="T5" s="26">
        <f t="shared" ref="T5:AI14" si="4">($B5-($R5*T$4))/(1-T$4)</f>
        <v>49.494842797265747</v>
      </c>
      <c r="U5" s="19">
        <f t="shared" si="4"/>
        <v>50.185616938112965</v>
      </c>
      <c r="V5" s="19">
        <f t="shared" si="4"/>
        <v>51.135431381777877</v>
      </c>
      <c r="W5" s="19">
        <f t="shared" si="4"/>
        <v>52.196988701168067</v>
      </c>
      <c r="X5" s="19">
        <f t="shared" si="4"/>
        <v>53.391240685482039</v>
      </c>
      <c r="Y5" s="19">
        <f t="shared" si="4"/>
        <v>54.74472626770455</v>
      </c>
      <c r="Z5" s="19">
        <f t="shared" si="4"/>
        <v>56.291566933101706</v>
      </c>
      <c r="AA5" s="19">
        <f t="shared" si="4"/>
        <v>58.076383085483023</v>
      </c>
      <c r="AB5" s="19">
        <f t="shared" si="4"/>
        <v>58.076383085483023</v>
      </c>
      <c r="AC5" s="19">
        <f t="shared" si="4"/>
        <v>58.076383085483023</v>
      </c>
      <c r="AD5" s="19">
        <f t="shared" si="4"/>
        <v>58.076383085483023</v>
      </c>
      <c r="AE5" s="19">
        <f t="shared" si="4"/>
        <v>58.076383085483023</v>
      </c>
      <c r="AF5" s="19">
        <f t="shared" si="4"/>
        <v>58.076383085483023</v>
      </c>
      <c r="AG5" s="19">
        <f t="shared" si="4"/>
        <v>58.076383085483023</v>
      </c>
      <c r="AH5" s="19">
        <f t="shared" si="4"/>
        <v>58.076383085483023</v>
      </c>
      <c r="AI5" s="25">
        <f t="shared" si="4"/>
        <v>58.076383085483023</v>
      </c>
    </row>
    <row r="6" spans="1:35" ht="18.75">
      <c r="A6" s="13" t="s">
        <v>12</v>
      </c>
      <c r="B6" s="5">
        <v>1.0767837375465432</v>
      </c>
      <c r="C6" s="14">
        <f t="shared" si="1"/>
        <v>-2.4847015697331782</v>
      </c>
      <c r="D6" s="5">
        <v>0.76</v>
      </c>
      <c r="E6" s="27"/>
      <c r="F6" s="28">
        <f t="shared" ref="F6:F14" si="5">C6-D6</f>
        <v>-3.244701569733178</v>
      </c>
      <c r="G6" s="17"/>
      <c r="H6" s="18" t="s">
        <v>12</v>
      </c>
      <c r="I6" s="151">
        <v>4.4999999999999998E-2</v>
      </c>
      <c r="J6" s="115">
        <v>0.63</v>
      </c>
      <c r="K6" s="19">
        <v>0.36099999999999999</v>
      </c>
      <c r="L6" s="161">
        <v>18.956</v>
      </c>
      <c r="M6" s="161">
        <v>27.14</v>
      </c>
      <c r="N6" s="22">
        <v>0</v>
      </c>
      <c r="O6" s="24">
        <f t="shared" si="2"/>
        <v>-1.6080923769587656</v>
      </c>
      <c r="Q6" s="18" t="s">
        <v>12</v>
      </c>
      <c r="R6" s="25">
        <f t="shared" si="3"/>
        <v>7.6101368217880463</v>
      </c>
      <c r="T6" s="26">
        <f t="shared" si="4"/>
        <v>1.0107902720491544</v>
      </c>
      <c r="U6" s="19">
        <f t="shared" si="4"/>
        <v>0.73292304890225357</v>
      </c>
      <c r="V6" s="19">
        <f t="shared" si="4"/>
        <v>0.35085561707526497</v>
      </c>
      <c r="W6" s="19">
        <f t="shared" si="4"/>
        <v>-7.6160924378427808E-2</v>
      </c>
      <c r="X6" s="19">
        <f t="shared" si="4"/>
        <v>-0.55655453351383277</v>
      </c>
      <c r="Y6" s="19">
        <f t="shared" si="4"/>
        <v>-1.1010006238672911</v>
      </c>
      <c r="Z6" s="19">
        <f t="shared" si="4"/>
        <v>-1.7232247271283865</v>
      </c>
      <c r="AA6" s="19">
        <f t="shared" si="4"/>
        <v>-2.4411756155065731</v>
      </c>
      <c r="AB6" s="19">
        <f t="shared" si="4"/>
        <v>-2.4411756155065731</v>
      </c>
      <c r="AC6" s="19">
        <f t="shared" si="4"/>
        <v>-2.4411756155065731</v>
      </c>
      <c r="AD6" s="19">
        <f t="shared" si="4"/>
        <v>-2.4411756155065731</v>
      </c>
      <c r="AE6" s="19">
        <f t="shared" si="4"/>
        <v>-2.4411756155065731</v>
      </c>
      <c r="AF6" s="19">
        <f t="shared" si="4"/>
        <v>-2.4411756155065731</v>
      </c>
      <c r="AG6" s="19">
        <f t="shared" si="4"/>
        <v>-2.4411756155065731</v>
      </c>
      <c r="AH6" s="19">
        <f t="shared" si="4"/>
        <v>-2.4411756155065731</v>
      </c>
      <c r="AI6" s="25">
        <f t="shared" si="4"/>
        <v>-2.4411756155065731</v>
      </c>
    </row>
    <row r="7" spans="1:35" ht="18.75">
      <c r="A7" s="13" t="s">
        <v>13</v>
      </c>
      <c r="B7" s="5">
        <v>18.969507899768544</v>
      </c>
      <c r="C7" s="14">
        <f t="shared" si="1"/>
        <v>27.736106311477428</v>
      </c>
      <c r="D7" s="5">
        <v>17.469119597974853</v>
      </c>
      <c r="E7" s="27"/>
      <c r="F7" s="28">
        <f t="shared" si="5"/>
        <v>10.266986713502575</v>
      </c>
      <c r="G7" s="17"/>
      <c r="H7" s="18" t="s">
        <v>13</v>
      </c>
      <c r="I7" s="151">
        <v>30.870999999999999</v>
      </c>
      <c r="J7" s="115">
        <v>2.391</v>
      </c>
      <c r="K7" s="19">
        <v>1.7929999999999999</v>
      </c>
      <c r="L7" s="161">
        <v>0.35299999999999998</v>
      </c>
      <c r="M7" s="161">
        <v>2.1</v>
      </c>
      <c r="N7" s="22">
        <v>0</v>
      </c>
      <c r="O7" s="24">
        <f t="shared" si="2"/>
        <v>17.950735681627314</v>
      </c>
      <c r="Q7" s="18" t="s">
        <v>13</v>
      </c>
      <c r="R7" s="25">
        <f t="shared" si="3"/>
        <v>2.8876550126111655</v>
      </c>
      <c r="T7" s="26">
        <f t="shared" si="4"/>
        <v>19.13195085822468</v>
      </c>
      <c r="U7" s="19">
        <f t="shared" si="4"/>
        <v>19.815921209618931</v>
      </c>
      <c r="V7" s="19">
        <f t="shared" si="4"/>
        <v>20.756380442786028</v>
      </c>
      <c r="W7" s="19">
        <f t="shared" si="4"/>
        <v>21.80748193867867</v>
      </c>
      <c r="X7" s="19">
        <f t="shared" si="4"/>
        <v>22.98997112155789</v>
      </c>
      <c r="Y7" s="19">
        <f t="shared" si="4"/>
        <v>24.330125528821004</v>
      </c>
      <c r="Z7" s="19">
        <f t="shared" si="4"/>
        <v>25.861730565693136</v>
      </c>
      <c r="AA7" s="19">
        <f t="shared" si="4"/>
        <v>27.628967146699438</v>
      </c>
      <c r="AB7" s="19">
        <f t="shared" si="4"/>
        <v>27.628967146699438</v>
      </c>
      <c r="AC7" s="19">
        <f t="shared" si="4"/>
        <v>27.628967146699438</v>
      </c>
      <c r="AD7" s="19">
        <f t="shared" si="4"/>
        <v>27.628967146699438</v>
      </c>
      <c r="AE7" s="19">
        <f t="shared" si="4"/>
        <v>27.628967146699438</v>
      </c>
      <c r="AF7" s="19">
        <f t="shared" si="4"/>
        <v>27.628967146699438</v>
      </c>
      <c r="AG7" s="19">
        <f t="shared" si="4"/>
        <v>27.628967146699438</v>
      </c>
      <c r="AH7" s="19">
        <f t="shared" si="4"/>
        <v>27.628967146699438</v>
      </c>
      <c r="AI7" s="25">
        <f t="shared" si="4"/>
        <v>27.628967146699438</v>
      </c>
    </row>
    <row r="8" spans="1:35" ht="18.75">
      <c r="A8" s="13" t="s">
        <v>14</v>
      </c>
      <c r="B8" s="5">
        <v>10.214350407567677</v>
      </c>
      <c r="C8" s="14">
        <f t="shared" si="1"/>
        <v>-2.0659927365442936</v>
      </c>
      <c r="D8" s="5">
        <v>5.6045098066488386</v>
      </c>
      <c r="E8" s="27"/>
      <c r="F8" s="28">
        <f t="shared" si="5"/>
        <v>-7.6705025431931322</v>
      </c>
      <c r="G8" s="17"/>
      <c r="H8" s="18" t="s">
        <v>14</v>
      </c>
      <c r="I8" s="151">
        <v>0.41099999999999998</v>
      </c>
      <c r="J8" s="115">
        <v>11.565</v>
      </c>
      <c r="K8" s="19">
        <v>19.449000000000002</v>
      </c>
      <c r="L8" s="161">
        <v>68.694000000000003</v>
      </c>
      <c r="M8" s="161">
        <v>66.608022000000005</v>
      </c>
      <c r="N8" s="22">
        <v>0</v>
      </c>
      <c r="O8" s="24">
        <f t="shared" si="2"/>
        <v>-1.3371051119212787</v>
      </c>
      <c r="Q8" s="18" t="s">
        <v>14</v>
      </c>
      <c r="R8" s="25">
        <f t="shared" si="3"/>
        <v>32.741978864193086</v>
      </c>
      <c r="T8" s="26">
        <f t="shared" si="4"/>
        <v>9.9867986049755011</v>
      </c>
      <c r="U8" s="19">
        <f t="shared" si="4"/>
        <v>9.0286857519558144</v>
      </c>
      <c r="V8" s="19">
        <f t="shared" si="4"/>
        <v>7.7112805790537422</v>
      </c>
      <c r="W8" s="19">
        <f t="shared" si="4"/>
        <v>6.2388865622808405</v>
      </c>
      <c r="X8" s="19">
        <f t="shared" si="4"/>
        <v>4.5824432934113242</v>
      </c>
      <c r="Y8" s="19">
        <f t="shared" si="4"/>
        <v>2.705140922025874</v>
      </c>
      <c r="Z8" s="19">
        <f t="shared" si="4"/>
        <v>0.55965249758535862</v>
      </c>
      <c r="AA8" s="19">
        <f t="shared" si="4"/>
        <v>-1.9159110690767742</v>
      </c>
      <c r="AB8" s="19">
        <f t="shared" si="4"/>
        <v>-1.9159110690767742</v>
      </c>
      <c r="AC8" s="19">
        <f t="shared" si="4"/>
        <v>-1.9159110690767742</v>
      </c>
      <c r="AD8" s="19">
        <f t="shared" si="4"/>
        <v>-1.9159110690767742</v>
      </c>
      <c r="AE8" s="19">
        <f t="shared" si="4"/>
        <v>-1.9159110690767742</v>
      </c>
      <c r="AF8" s="19">
        <f t="shared" si="4"/>
        <v>-1.9159110690767742</v>
      </c>
      <c r="AG8" s="19">
        <f t="shared" si="4"/>
        <v>-1.9159110690767742</v>
      </c>
      <c r="AH8" s="19">
        <f t="shared" si="4"/>
        <v>-1.9159110690767742</v>
      </c>
      <c r="AI8" s="25">
        <f t="shared" si="4"/>
        <v>-1.9159110690767742</v>
      </c>
    </row>
    <row r="9" spans="1:35">
      <c r="A9" s="13" t="s">
        <v>15</v>
      </c>
      <c r="B9" s="5">
        <v>0.19120458891013387</v>
      </c>
      <c r="C9" s="14">
        <f t="shared" si="1"/>
        <v>7.0485553447961022E-2</v>
      </c>
      <c r="D9" s="5">
        <v>0.15116265512605948</v>
      </c>
      <c r="E9" s="27"/>
      <c r="F9" s="28">
        <f t="shared" si="5"/>
        <v>-8.0677101678098453E-2</v>
      </c>
      <c r="G9" s="17"/>
      <c r="H9" s="18" t="s">
        <v>15</v>
      </c>
      <c r="I9" s="151">
        <v>3.0000000000000001E-3</v>
      </c>
      <c r="J9" s="115">
        <v>0.33500000000000002</v>
      </c>
      <c r="K9" s="19">
        <v>0.56499999999999995</v>
      </c>
      <c r="L9" s="161">
        <v>0.56200000000000006</v>
      </c>
      <c r="M9" s="161">
        <v>0.66</v>
      </c>
      <c r="N9" s="22">
        <v>0</v>
      </c>
      <c r="O9" s="24">
        <f t="shared" si="2"/>
        <v>4.5618066397228402E-2</v>
      </c>
      <c r="Q9" s="18" t="s">
        <v>15</v>
      </c>
      <c r="R9" s="25">
        <f t="shared" si="3"/>
        <v>0.41265716125441199</v>
      </c>
      <c r="T9" s="26">
        <f t="shared" si="4"/>
        <v>0.18896769423998963</v>
      </c>
      <c r="U9" s="19">
        <f t="shared" si="4"/>
        <v>0.17954919036569816</v>
      </c>
      <c r="V9" s="19">
        <f t="shared" si="4"/>
        <v>0.16659874753854742</v>
      </c>
      <c r="W9" s="19">
        <f t="shared" si="4"/>
        <v>0.15212472320232007</v>
      </c>
      <c r="X9" s="19">
        <f t="shared" si="4"/>
        <v>0.13584144582406432</v>
      </c>
      <c r="Y9" s="19">
        <f t="shared" si="4"/>
        <v>0.11738706479537449</v>
      </c>
      <c r="Z9" s="19">
        <f t="shared" si="4"/>
        <v>9.6296343619728969E-2</v>
      </c>
      <c r="AA9" s="19">
        <f t="shared" si="4"/>
        <v>7.1960896109368733E-2</v>
      </c>
      <c r="AB9" s="19">
        <f t="shared" si="4"/>
        <v>7.1960896109368733E-2</v>
      </c>
      <c r="AC9" s="19">
        <f t="shared" si="4"/>
        <v>7.1960896109368733E-2</v>
      </c>
      <c r="AD9" s="19">
        <f t="shared" si="4"/>
        <v>7.1960896109368733E-2</v>
      </c>
      <c r="AE9" s="19">
        <f t="shared" si="4"/>
        <v>7.1960896109368733E-2</v>
      </c>
      <c r="AF9" s="19">
        <f t="shared" si="4"/>
        <v>7.1960896109368733E-2</v>
      </c>
      <c r="AG9" s="19">
        <f t="shared" si="4"/>
        <v>7.1960896109368733E-2</v>
      </c>
      <c r="AH9" s="19">
        <f t="shared" si="4"/>
        <v>7.1960896109368733E-2</v>
      </c>
      <c r="AI9" s="25">
        <f t="shared" si="4"/>
        <v>7.1960896109368733E-2</v>
      </c>
    </row>
    <row r="10" spans="1:35">
      <c r="A10" s="13" t="s">
        <v>16</v>
      </c>
      <c r="B10" s="5">
        <v>7.2657743785850863</v>
      </c>
      <c r="C10" s="14">
        <f t="shared" si="1"/>
        <v>6.6358740738040218</v>
      </c>
      <c r="D10" s="5">
        <v>4.5581969240985307</v>
      </c>
      <c r="E10" s="27"/>
      <c r="F10" s="28">
        <f t="shared" si="5"/>
        <v>2.0776771497054911</v>
      </c>
      <c r="G10" s="17"/>
      <c r="H10" s="18" t="s">
        <v>16</v>
      </c>
      <c r="I10" s="151">
        <v>3.1E-2</v>
      </c>
      <c r="J10" s="115">
        <v>13.215999999999999</v>
      </c>
      <c r="K10" s="19">
        <v>22.491</v>
      </c>
      <c r="L10" s="161">
        <v>1.4119999999999999</v>
      </c>
      <c r="M10" s="161">
        <v>1.75</v>
      </c>
      <c r="N10" s="22">
        <v>0</v>
      </c>
      <c r="O10" s="24">
        <f t="shared" si="2"/>
        <v>4.2947203972219814</v>
      </c>
      <c r="Q10" s="18" t="s">
        <v>16</v>
      </c>
      <c r="R10" s="25">
        <f t="shared" si="3"/>
        <v>8.4212925806661598</v>
      </c>
      <c r="T10" s="26">
        <f t="shared" si="4"/>
        <v>7.2541024775539649</v>
      </c>
      <c r="U10" s="19">
        <f t="shared" si="4"/>
        <v>7.2049576311071357</v>
      </c>
      <c r="V10" s="19">
        <f t="shared" si="4"/>
        <v>7.1373834672427448</v>
      </c>
      <c r="W10" s="19">
        <f t="shared" si="4"/>
        <v>7.0618594017472498</v>
      </c>
      <c r="X10" s="19">
        <f t="shared" si="4"/>
        <v>6.9768948280648173</v>
      </c>
      <c r="Y10" s="19">
        <f t="shared" si="4"/>
        <v>6.8806016445580624</v>
      </c>
      <c r="Z10" s="19">
        <f t="shared" si="4"/>
        <v>6.7705522919789125</v>
      </c>
      <c r="AA10" s="19">
        <f t="shared" si="4"/>
        <v>6.6435722697721999</v>
      </c>
      <c r="AB10" s="19">
        <f t="shared" si="4"/>
        <v>6.6435722697721999</v>
      </c>
      <c r="AC10" s="19">
        <f t="shared" si="4"/>
        <v>6.6435722697721999</v>
      </c>
      <c r="AD10" s="19">
        <f t="shared" si="4"/>
        <v>6.6435722697721999</v>
      </c>
      <c r="AE10" s="19">
        <f t="shared" si="4"/>
        <v>6.6435722697721999</v>
      </c>
      <c r="AF10" s="19">
        <f t="shared" si="4"/>
        <v>6.6435722697721999</v>
      </c>
      <c r="AG10" s="19">
        <f t="shared" si="4"/>
        <v>6.6435722697721999</v>
      </c>
      <c r="AH10" s="19">
        <f t="shared" si="4"/>
        <v>6.6435722697721999</v>
      </c>
      <c r="AI10" s="25">
        <f t="shared" si="4"/>
        <v>6.6435722697721999</v>
      </c>
    </row>
    <row r="11" spans="1:35">
      <c r="A11" s="13" t="s">
        <v>17</v>
      </c>
      <c r="B11" s="5">
        <v>9.2382006641843617</v>
      </c>
      <c r="C11" s="14">
        <f t="shared" si="1"/>
        <v>6.6694779465949603</v>
      </c>
      <c r="D11" s="5">
        <v>6.9406058407534221</v>
      </c>
      <c r="E11" s="27"/>
      <c r="F11" s="28">
        <f t="shared" si="5"/>
        <v>-0.27112789415846184</v>
      </c>
      <c r="G11" s="17"/>
      <c r="H11" s="18" t="s">
        <v>17</v>
      </c>
      <c r="I11" s="151">
        <v>14.968</v>
      </c>
      <c r="J11" s="115">
        <v>20.905999999999999</v>
      </c>
      <c r="K11" s="19">
        <v>1.6639999999999999</v>
      </c>
      <c r="L11" s="161">
        <v>0.104</v>
      </c>
      <c r="M11" s="161"/>
      <c r="N11" s="22">
        <v>55.07</v>
      </c>
      <c r="O11" s="24">
        <f t="shared" si="2"/>
        <v>4.3164687360686473</v>
      </c>
      <c r="Q11" s="18" t="s">
        <v>17</v>
      </c>
      <c r="R11" s="25">
        <f t="shared" si="3"/>
        <v>13.950384217271198</v>
      </c>
      <c r="T11" s="26">
        <f t="shared" si="4"/>
        <v>9.190602850516818</v>
      </c>
      <c r="U11" s="19">
        <f t="shared" si="4"/>
        <v>8.9901910034955819</v>
      </c>
      <c r="V11" s="19">
        <f t="shared" si="4"/>
        <v>8.7146247138413795</v>
      </c>
      <c r="W11" s="19">
        <f t="shared" si="4"/>
        <v>8.4066388606984503</v>
      </c>
      <c r="X11" s="19">
        <f t="shared" si="4"/>
        <v>8.0601547759126522</v>
      </c>
      <c r="Y11" s="19">
        <f t="shared" si="4"/>
        <v>7.667472813155416</v>
      </c>
      <c r="Z11" s="19">
        <f t="shared" si="4"/>
        <v>7.218693427147147</v>
      </c>
      <c r="AA11" s="19">
        <f t="shared" si="4"/>
        <v>6.7008710586760651</v>
      </c>
      <c r="AB11" s="19">
        <f t="shared" si="4"/>
        <v>6.7008710586760651</v>
      </c>
      <c r="AC11" s="19">
        <f t="shared" si="4"/>
        <v>6.7008710586760651</v>
      </c>
      <c r="AD11" s="19">
        <f t="shared" si="4"/>
        <v>6.7008710586760651</v>
      </c>
      <c r="AE11" s="19">
        <f t="shared" si="4"/>
        <v>6.7008710586760651</v>
      </c>
      <c r="AF11" s="19">
        <f t="shared" si="4"/>
        <v>6.7008710586760651</v>
      </c>
      <c r="AG11" s="19">
        <f t="shared" si="4"/>
        <v>6.7008710586760651</v>
      </c>
      <c r="AH11" s="19">
        <f t="shared" si="4"/>
        <v>6.7008710586760651</v>
      </c>
      <c r="AI11" s="25">
        <f t="shared" si="4"/>
        <v>6.7008710586760651</v>
      </c>
    </row>
    <row r="12" spans="1:35" ht="18.75">
      <c r="A12" s="30" t="s">
        <v>18</v>
      </c>
      <c r="B12" s="5">
        <v>2.8982590319009764</v>
      </c>
      <c r="C12" s="14">
        <f t="shared" si="1"/>
        <v>4.3427235459364795</v>
      </c>
      <c r="D12" s="5">
        <v>4.18</v>
      </c>
      <c r="E12" s="31"/>
      <c r="F12" s="28">
        <f t="shared" si="5"/>
        <v>0.16272354593647975</v>
      </c>
      <c r="G12" s="17"/>
      <c r="H12" s="32" t="s">
        <v>18</v>
      </c>
      <c r="I12" s="151">
        <v>3.0790000000000002</v>
      </c>
      <c r="J12" s="115">
        <v>0.19</v>
      </c>
      <c r="K12" s="19">
        <v>1.4999999999999999E-2</v>
      </c>
      <c r="L12" s="161">
        <v>1.2999999999999999E-2</v>
      </c>
      <c r="M12" s="161"/>
      <c r="N12" s="22">
        <v>0</v>
      </c>
      <c r="O12" s="24">
        <f t="shared" si="2"/>
        <v>2.810599355080587</v>
      </c>
      <c r="Q12" s="32" t="s">
        <v>18</v>
      </c>
      <c r="R12" s="25">
        <f t="shared" si="3"/>
        <v>0.24846663529568475</v>
      </c>
      <c r="T12" s="26">
        <f t="shared" si="4"/>
        <v>2.9250246116646665</v>
      </c>
      <c r="U12" s="19">
        <f t="shared" si="4"/>
        <v>3.0377217896170445</v>
      </c>
      <c r="V12" s="19">
        <f t="shared" si="4"/>
        <v>3.1926804093015644</v>
      </c>
      <c r="W12" s="19">
        <f t="shared" si="4"/>
        <v>3.3658694548313219</v>
      </c>
      <c r="X12" s="19">
        <f t="shared" si="4"/>
        <v>3.5607071310522991</v>
      </c>
      <c r="Y12" s="19">
        <f t="shared" si="4"/>
        <v>3.7815231641027403</v>
      </c>
      <c r="Z12" s="19">
        <f t="shared" si="4"/>
        <v>4.033884344731816</v>
      </c>
      <c r="AA12" s="19">
        <f t="shared" si="4"/>
        <v>4.325070322380749</v>
      </c>
      <c r="AB12" s="19">
        <f t="shared" si="4"/>
        <v>4.325070322380749</v>
      </c>
      <c r="AC12" s="19">
        <f t="shared" si="4"/>
        <v>4.325070322380749</v>
      </c>
      <c r="AD12" s="19">
        <f t="shared" si="4"/>
        <v>4.325070322380749</v>
      </c>
      <c r="AE12" s="19">
        <f t="shared" si="4"/>
        <v>4.325070322380749</v>
      </c>
      <c r="AF12" s="19">
        <f t="shared" si="4"/>
        <v>4.325070322380749</v>
      </c>
      <c r="AG12" s="19">
        <f t="shared" si="4"/>
        <v>4.325070322380749</v>
      </c>
      <c r="AH12" s="19">
        <f t="shared" si="4"/>
        <v>4.325070322380749</v>
      </c>
      <c r="AI12" s="25">
        <f t="shared" si="4"/>
        <v>4.325070322380749</v>
      </c>
    </row>
    <row r="13" spans="1:35" ht="18.75">
      <c r="A13" s="13" t="s">
        <v>19</v>
      </c>
      <c r="B13" s="5">
        <v>0.46291637315085038</v>
      </c>
      <c r="C13" s="14">
        <f t="shared" si="1"/>
        <v>0.70265192377364416</v>
      </c>
      <c r="D13" s="5">
        <v>1.57</v>
      </c>
      <c r="E13" s="27"/>
      <c r="F13" s="28">
        <f t="shared" si="5"/>
        <v>-0.8673480762263559</v>
      </c>
      <c r="G13" s="17"/>
      <c r="H13" s="18" t="s">
        <v>19</v>
      </c>
      <c r="I13" s="151">
        <v>0.109</v>
      </c>
      <c r="J13" s="115">
        <v>1.7000000000000001E-2</v>
      </c>
      <c r="K13" s="19">
        <v>0</v>
      </c>
      <c r="L13" s="161">
        <v>2.3E-2</v>
      </c>
      <c r="M13" s="161"/>
      <c r="N13" s="22">
        <v>0</v>
      </c>
      <c r="O13" s="24">
        <f t="shared" si="2"/>
        <v>0.45475449286939806</v>
      </c>
      <c r="Q13" s="18" t="s">
        <v>19</v>
      </c>
      <c r="R13" s="25">
        <f t="shared" si="3"/>
        <v>2.3134410310157085E-2</v>
      </c>
      <c r="T13" s="26">
        <f t="shared" si="4"/>
        <v>0.46735861519974631</v>
      </c>
      <c r="U13" s="19">
        <f t="shared" si="4"/>
        <v>0.48606279224772897</v>
      </c>
      <c r="V13" s="19">
        <f t="shared" si="4"/>
        <v>0.51178103568870514</v>
      </c>
      <c r="W13" s="19">
        <f t="shared" si="4"/>
        <v>0.54052495482861973</v>
      </c>
      <c r="X13" s="19">
        <f t="shared" si="4"/>
        <v>0.57286186386102367</v>
      </c>
      <c r="Y13" s="19">
        <f t="shared" si="4"/>
        <v>0.60951036076441478</v>
      </c>
      <c r="Z13" s="19">
        <f t="shared" si="4"/>
        <v>0.65139435722543326</v>
      </c>
      <c r="AA13" s="19">
        <f t="shared" si="4"/>
        <v>0.69972204544968519</v>
      </c>
      <c r="AB13" s="19">
        <f t="shared" si="4"/>
        <v>0.69972204544968519</v>
      </c>
      <c r="AC13" s="19">
        <f t="shared" si="4"/>
        <v>0.69972204544968519</v>
      </c>
      <c r="AD13" s="19">
        <f t="shared" si="4"/>
        <v>0.69972204544968519</v>
      </c>
      <c r="AE13" s="19">
        <f t="shared" si="4"/>
        <v>0.69972204544968519</v>
      </c>
      <c r="AF13" s="19">
        <f t="shared" si="4"/>
        <v>0.69972204544968519</v>
      </c>
      <c r="AG13" s="19">
        <f t="shared" si="4"/>
        <v>0.69972204544968519</v>
      </c>
      <c r="AH13" s="19">
        <f t="shared" si="4"/>
        <v>0.69972204544968519</v>
      </c>
      <c r="AI13" s="25">
        <f t="shared" si="4"/>
        <v>0.69972204544968519</v>
      </c>
    </row>
    <row r="14" spans="1:35" ht="18.75">
      <c r="A14" s="13" t="s">
        <v>20</v>
      </c>
      <c r="B14" s="5">
        <v>0.35221897957129922</v>
      </c>
      <c r="C14" s="14">
        <f t="shared" si="1"/>
        <v>0.20878693502026055</v>
      </c>
      <c r="D14" s="5">
        <v>0.17439382510499341</v>
      </c>
      <c r="E14" s="27"/>
      <c r="F14" s="28">
        <f t="shared" si="5"/>
        <v>3.4393109915267145E-2</v>
      </c>
      <c r="G14" s="17"/>
      <c r="H14" s="18" t="s">
        <v>20</v>
      </c>
      <c r="I14" s="19">
        <v>0</v>
      </c>
      <c r="J14" s="20">
        <v>5.0000000000000001E-3</v>
      </c>
      <c r="K14" s="19">
        <v>0</v>
      </c>
      <c r="L14" s="19"/>
      <c r="M14" s="19"/>
      <c r="N14" s="19">
        <v>41.82</v>
      </c>
      <c r="O14" s="24">
        <f t="shared" si="2"/>
        <v>0.13512635992366712</v>
      </c>
      <c r="Q14" s="18" t="s">
        <v>20</v>
      </c>
      <c r="R14" s="25">
        <f t="shared" si="3"/>
        <v>0.61533734446562138</v>
      </c>
      <c r="T14" s="26">
        <f t="shared" si="4"/>
        <v>0.34956121830974041</v>
      </c>
      <c r="U14" s="19">
        <f t="shared" si="4"/>
        <v>0.33837064457686122</v>
      </c>
      <c r="V14" s="19">
        <f t="shared" si="4"/>
        <v>0.3229836056941523</v>
      </c>
      <c r="W14" s="19">
        <f t="shared" si="4"/>
        <v>0.30578632694288943</v>
      </c>
      <c r="X14" s="19">
        <f t="shared" si="4"/>
        <v>0.28643938834771865</v>
      </c>
      <c r="Y14" s="19">
        <f t="shared" si="4"/>
        <v>0.26451285793985851</v>
      </c>
      <c r="Z14" s="19">
        <f t="shared" si="4"/>
        <v>0.23945396604516117</v>
      </c>
      <c r="AA14" s="19">
        <f t="shared" si="4"/>
        <v>0.21053986001281808</v>
      </c>
      <c r="AB14" s="19">
        <f t="shared" si="4"/>
        <v>0.21053986001281808</v>
      </c>
      <c r="AC14" s="19">
        <f t="shared" si="4"/>
        <v>0.21053986001281808</v>
      </c>
      <c r="AD14" s="19">
        <f t="shared" si="4"/>
        <v>0.21053986001281808</v>
      </c>
      <c r="AE14" s="19">
        <f t="shared" si="4"/>
        <v>0.21053986001281808</v>
      </c>
      <c r="AF14" s="19">
        <f t="shared" si="4"/>
        <v>0.21053986001281808</v>
      </c>
      <c r="AG14" s="19">
        <f t="shared" si="4"/>
        <v>0.21053986001281808</v>
      </c>
      <c r="AH14" s="19">
        <f t="shared" si="4"/>
        <v>0.21053986001281808</v>
      </c>
      <c r="AI14" s="25">
        <f t="shared" si="4"/>
        <v>0.21053986001281808</v>
      </c>
    </row>
    <row r="15" spans="1:35" ht="19.5" thickBot="1">
      <c r="A15" s="3" t="s">
        <v>21</v>
      </c>
      <c r="B15" s="52">
        <f>SUM(B5:B14)</f>
        <v>100.00000000000001</v>
      </c>
      <c r="C15" s="52">
        <f>SUM(C5:C14)</f>
        <v>99.999999999999986</v>
      </c>
      <c r="D15" s="52">
        <f>SUM(D5:D14)</f>
        <v>100.15749623197632</v>
      </c>
      <c r="E15" s="34" t="s">
        <v>54</v>
      </c>
      <c r="F15" s="53">
        <f>F5^2+F6^2+F7^2+F8^2+F9^2+F10^2+F11^2+F12^2+F13^2+F14^2</f>
        <v>180.27156382498202</v>
      </c>
      <c r="G15" s="17"/>
      <c r="H15" s="54" t="s">
        <v>21</v>
      </c>
      <c r="I15" s="38">
        <f t="shared" ref="I15:N15" si="6">SUM(I5:I14)</f>
        <v>100.417</v>
      </c>
      <c r="J15" s="38">
        <f t="shared" si="6"/>
        <v>101.06699999999998</v>
      </c>
      <c r="K15" s="38">
        <f t="shared" si="6"/>
        <v>99.49</v>
      </c>
      <c r="L15" s="38">
        <f t="shared" si="6"/>
        <v>90.175000000000011</v>
      </c>
      <c r="M15" s="38">
        <f t="shared" si="6"/>
        <v>98.418022000000008</v>
      </c>
      <c r="N15" s="38">
        <f t="shared" si="6"/>
        <v>96.89</v>
      </c>
      <c r="O15" s="39">
        <f t="shared" si="2"/>
        <v>64.719739245443947</v>
      </c>
      <c r="Q15" s="54" t="s">
        <v>21</v>
      </c>
      <c r="R15" s="40">
        <f>SUM(R5:R14)</f>
        <v>100.00000000000001</v>
      </c>
      <c r="T15" s="37">
        <f>SUM(T5:T14)</f>
        <v>100.00000000000001</v>
      </c>
      <c r="U15" s="38">
        <f t="shared" ref="U15:AI15" si="7">SUM(U5:U14)</f>
        <v>100</v>
      </c>
      <c r="V15" s="38">
        <f t="shared" si="7"/>
        <v>99.999999999999972</v>
      </c>
      <c r="W15" s="38">
        <f t="shared" si="7"/>
        <v>100.00000000000003</v>
      </c>
      <c r="X15" s="38">
        <f t="shared" si="7"/>
        <v>100</v>
      </c>
      <c r="Y15" s="38">
        <f t="shared" si="7"/>
        <v>100.00000000000001</v>
      </c>
      <c r="Z15" s="38">
        <f t="shared" si="7"/>
        <v>100.00000000000001</v>
      </c>
      <c r="AA15" s="38">
        <f t="shared" si="7"/>
        <v>100.00000000000001</v>
      </c>
      <c r="AB15" s="38">
        <f t="shared" si="7"/>
        <v>100.00000000000001</v>
      </c>
      <c r="AC15" s="38">
        <f t="shared" si="7"/>
        <v>100.00000000000001</v>
      </c>
      <c r="AD15" s="38">
        <f t="shared" si="7"/>
        <v>100.00000000000001</v>
      </c>
      <c r="AE15" s="38">
        <f t="shared" si="7"/>
        <v>100.00000000000001</v>
      </c>
      <c r="AF15" s="38">
        <f t="shared" si="7"/>
        <v>100.00000000000001</v>
      </c>
      <c r="AG15" s="38">
        <f t="shared" si="7"/>
        <v>100.00000000000001</v>
      </c>
      <c r="AH15" s="38">
        <f t="shared" si="7"/>
        <v>100.00000000000001</v>
      </c>
      <c r="AI15" s="40">
        <f t="shared" si="7"/>
        <v>100.00000000000001</v>
      </c>
    </row>
    <row r="16" spans="1:35" ht="16.5" thickBot="1"/>
    <row r="17" spans="1:35" ht="16.5" thickBot="1">
      <c r="G17" s="4"/>
      <c r="H17" s="180" t="s">
        <v>388</v>
      </c>
      <c r="I17" s="181"/>
      <c r="J17" s="181"/>
      <c r="K17" s="181"/>
      <c r="L17" s="181"/>
      <c r="M17" s="181"/>
      <c r="N17" s="182"/>
      <c r="Q17" s="5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8.75">
      <c r="A18" s="56"/>
      <c r="B18" s="56"/>
      <c r="C18" s="56"/>
      <c r="D18" s="56"/>
      <c r="E18" s="56"/>
      <c r="F18" s="56"/>
      <c r="G18" s="57"/>
      <c r="H18" s="58" t="s">
        <v>11</v>
      </c>
      <c r="I18" s="19">
        <f t="shared" ref="I18:N28" si="8">100*I5/I$15</f>
        <v>50.688628419490726</v>
      </c>
      <c r="J18" s="19">
        <f t="shared" si="8"/>
        <v>51.265002424134494</v>
      </c>
      <c r="K18" s="19">
        <f t="shared" si="8"/>
        <v>53.424464770328676</v>
      </c>
      <c r="L18" s="19">
        <f t="shared" si="8"/>
        <v>6.4319378985306347E-2</v>
      </c>
      <c r="M18" s="19">
        <f t="shared" si="8"/>
        <v>0.16257185091567883</v>
      </c>
      <c r="N18" s="19">
        <f t="shared" si="8"/>
        <v>0</v>
      </c>
      <c r="Q18" s="5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8.75">
      <c r="G19" s="4"/>
      <c r="H19" s="58" t="s">
        <v>12</v>
      </c>
      <c r="I19" s="19">
        <f t="shared" si="8"/>
        <v>4.481312925102323E-2</v>
      </c>
      <c r="J19" s="19">
        <f t="shared" si="8"/>
        <v>0.62334886758289065</v>
      </c>
      <c r="K19" s="19">
        <f t="shared" si="8"/>
        <v>0.36285053774248671</v>
      </c>
      <c r="L19" s="19">
        <f t="shared" si="8"/>
        <v>21.021347380094259</v>
      </c>
      <c r="M19" s="19">
        <f t="shared" si="8"/>
        <v>27.57625021157202</v>
      </c>
      <c r="N19" s="19">
        <f t="shared" si="8"/>
        <v>0</v>
      </c>
      <c r="Q19" s="5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8.75">
      <c r="G20" s="4"/>
      <c r="H20" s="58" t="s">
        <v>13</v>
      </c>
      <c r="I20" s="19">
        <f t="shared" si="8"/>
        <v>30.742802513518626</v>
      </c>
      <c r="J20" s="19">
        <f t="shared" si="8"/>
        <v>2.3657573688741138</v>
      </c>
      <c r="K20" s="19">
        <f t="shared" si="8"/>
        <v>1.8021911749924615</v>
      </c>
      <c r="L20" s="19">
        <f t="shared" si="8"/>
        <v>0.39146104796229547</v>
      </c>
      <c r="M20" s="19">
        <f t="shared" si="8"/>
        <v>2.1337555432682844</v>
      </c>
      <c r="N20" s="19">
        <f t="shared" si="8"/>
        <v>0</v>
      </c>
    </row>
    <row r="21" spans="1:35" ht="18.75">
      <c r="G21" s="4"/>
      <c r="H21" s="58" t="s">
        <v>14</v>
      </c>
      <c r="I21" s="19">
        <f t="shared" si="8"/>
        <v>0.40929324715934545</v>
      </c>
      <c r="J21" s="19">
        <f t="shared" si="8"/>
        <v>11.44290421205735</v>
      </c>
      <c r="K21" s="19">
        <f t="shared" si="8"/>
        <v>19.548698361644387</v>
      </c>
      <c r="L21" s="19">
        <f t="shared" si="8"/>
        <v>76.178541724424733</v>
      </c>
      <c r="M21" s="19">
        <f t="shared" si="8"/>
        <v>67.678683889826601</v>
      </c>
      <c r="N21" s="19">
        <f t="shared" si="8"/>
        <v>0</v>
      </c>
    </row>
    <row r="22" spans="1:35">
      <c r="G22" s="4"/>
      <c r="H22" s="58" t="s">
        <v>15</v>
      </c>
      <c r="I22" s="19">
        <f t="shared" si="8"/>
        <v>2.9875419500682153E-3</v>
      </c>
      <c r="J22" s="19">
        <f t="shared" si="8"/>
        <v>0.33146328673058473</v>
      </c>
      <c r="K22" s="19">
        <f t="shared" si="8"/>
        <v>0.56789627098200823</v>
      </c>
      <c r="L22" s="19">
        <f t="shared" si="8"/>
        <v>0.62323260327141661</v>
      </c>
      <c r="M22" s="19">
        <f t="shared" si="8"/>
        <v>0.67060888502717519</v>
      </c>
      <c r="N22" s="19">
        <f t="shared" si="8"/>
        <v>0</v>
      </c>
    </row>
    <row r="23" spans="1:35">
      <c r="G23" s="4"/>
      <c r="H23" s="58" t="s">
        <v>16</v>
      </c>
      <c r="I23" s="19">
        <f t="shared" si="8"/>
        <v>3.0871266817371561E-2</v>
      </c>
      <c r="J23" s="19">
        <f t="shared" si="8"/>
        <v>13.076474022183305</v>
      </c>
      <c r="K23" s="19">
        <f t="shared" si="8"/>
        <v>22.606292089657252</v>
      </c>
      <c r="L23" s="19">
        <f t="shared" si="8"/>
        <v>1.5658441918491819</v>
      </c>
      <c r="M23" s="19">
        <f t="shared" si="8"/>
        <v>1.7781296193902372</v>
      </c>
      <c r="N23" s="19">
        <f t="shared" si="8"/>
        <v>0</v>
      </c>
    </row>
    <row r="24" spans="1:35">
      <c r="G24" s="4"/>
      <c r="H24" s="58" t="s">
        <v>17</v>
      </c>
      <c r="I24" s="19">
        <f t="shared" si="8"/>
        <v>14.905842636207016</v>
      </c>
      <c r="J24" s="19">
        <f t="shared" si="8"/>
        <v>20.6852879772824</v>
      </c>
      <c r="K24" s="19">
        <f t="shared" si="8"/>
        <v>1.6725299025027642</v>
      </c>
      <c r="L24" s="19">
        <f t="shared" si="8"/>
        <v>0.11533130024951482</v>
      </c>
      <c r="M24" s="19">
        <f t="shared" si="8"/>
        <v>0</v>
      </c>
      <c r="N24" s="19">
        <f t="shared" si="8"/>
        <v>56.837650944369905</v>
      </c>
    </row>
    <row r="25" spans="1:35" ht="18.75">
      <c r="G25" s="4"/>
      <c r="H25" s="59" t="s">
        <v>18</v>
      </c>
      <c r="I25" s="19">
        <f t="shared" si="8"/>
        <v>3.0662138880866787</v>
      </c>
      <c r="J25" s="19">
        <f t="shared" si="8"/>
        <v>0.18799410292182417</v>
      </c>
      <c r="K25" s="19">
        <f t="shared" si="8"/>
        <v>1.5076892149964822E-2</v>
      </c>
      <c r="L25" s="19">
        <f t="shared" si="8"/>
        <v>1.4416412531189353E-2</v>
      </c>
      <c r="M25" s="19">
        <f t="shared" si="8"/>
        <v>0</v>
      </c>
      <c r="N25" s="19">
        <f t="shared" si="8"/>
        <v>0</v>
      </c>
    </row>
    <row r="26" spans="1:35" ht="18.75">
      <c r="G26" s="4"/>
      <c r="H26" s="58" t="s">
        <v>19</v>
      </c>
      <c r="I26" s="19">
        <f t="shared" si="8"/>
        <v>0.10854735751914517</v>
      </c>
      <c r="J26" s="19">
        <f t="shared" si="8"/>
        <v>1.6820524998268482E-2</v>
      </c>
      <c r="K26" s="19">
        <f t="shared" si="8"/>
        <v>0</v>
      </c>
      <c r="L26" s="19">
        <f t="shared" si="8"/>
        <v>2.5505960632104238E-2</v>
      </c>
      <c r="M26" s="19">
        <f t="shared" si="8"/>
        <v>0</v>
      </c>
      <c r="N26" s="19">
        <f t="shared" si="8"/>
        <v>0</v>
      </c>
    </row>
    <row r="27" spans="1:35" ht="18.75">
      <c r="G27" s="4"/>
      <c r="H27" s="58" t="s">
        <v>20</v>
      </c>
      <c r="I27" s="19">
        <f t="shared" si="8"/>
        <v>0</v>
      </c>
      <c r="J27" s="19">
        <f t="shared" si="8"/>
        <v>4.9472132347848467E-3</v>
      </c>
      <c r="K27" s="19">
        <f t="shared" si="8"/>
        <v>0</v>
      </c>
      <c r="L27" s="19">
        <f t="shared" si="8"/>
        <v>0</v>
      </c>
      <c r="M27" s="19">
        <f t="shared" si="8"/>
        <v>0</v>
      </c>
      <c r="N27" s="19">
        <f t="shared" si="8"/>
        <v>43.162349055630095</v>
      </c>
    </row>
    <row r="28" spans="1:35">
      <c r="G28" s="4"/>
      <c r="H28" s="60" t="s">
        <v>21</v>
      </c>
      <c r="I28" s="49">
        <f t="shared" si="8"/>
        <v>100</v>
      </c>
      <c r="J28" s="49">
        <f t="shared" si="8"/>
        <v>99.999999999999986</v>
      </c>
      <c r="K28" s="49">
        <f t="shared" si="8"/>
        <v>100</v>
      </c>
      <c r="L28" s="49">
        <f t="shared" si="8"/>
        <v>100.00000000000001</v>
      </c>
      <c r="M28" s="49">
        <f t="shared" si="8"/>
        <v>100</v>
      </c>
      <c r="N28" s="49">
        <f t="shared" si="8"/>
        <v>100</v>
      </c>
    </row>
    <row r="36" spans="1:15">
      <c r="A36" s="5"/>
      <c r="B36" s="5"/>
      <c r="C36" s="5"/>
      <c r="D36" s="5"/>
      <c r="E36" s="5"/>
      <c r="F36" s="5"/>
      <c r="G36" s="41"/>
      <c r="H36" s="33"/>
      <c r="I36" s="5"/>
      <c r="J36" s="5"/>
      <c r="K36" s="5"/>
      <c r="L36" s="5"/>
      <c r="M36" s="5"/>
      <c r="N36" s="5"/>
      <c r="O36" s="5"/>
    </row>
    <row r="37" spans="1:15">
      <c r="A37" s="5"/>
      <c r="B37" s="5"/>
      <c r="C37" s="5"/>
      <c r="D37" s="5"/>
      <c r="E37" s="5"/>
      <c r="F37" s="5"/>
      <c r="G37" s="41"/>
      <c r="H37" s="33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41"/>
      <c r="H38" s="33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41"/>
      <c r="H39" s="33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41"/>
      <c r="H40" s="33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41"/>
      <c r="H41" s="33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41"/>
      <c r="H42" s="33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41"/>
      <c r="H43" s="33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41"/>
      <c r="H44" s="33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41"/>
      <c r="H45" s="33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41"/>
      <c r="H46" s="33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0"/>
      <c r="G47" s="41"/>
      <c r="H47" s="33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41"/>
      <c r="H48" s="33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41"/>
      <c r="H49" s="33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41"/>
      <c r="H50" s="33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41"/>
      <c r="H51" s="33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41"/>
      <c r="H52" s="33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41"/>
      <c r="H53" s="33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41"/>
      <c r="H54" s="33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41"/>
      <c r="H55" s="33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41"/>
      <c r="H56" s="33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41"/>
      <c r="H57" s="33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41"/>
      <c r="H58" s="33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41"/>
      <c r="H59" s="33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41"/>
      <c r="H60" s="33"/>
      <c r="I60" s="5"/>
      <c r="J60" s="5"/>
      <c r="K60" s="5"/>
      <c r="L60" s="5"/>
      <c r="M60" s="5"/>
      <c r="N60" s="5"/>
      <c r="O60" s="5"/>
    </row>
    <row r="3101" spans="9:9">
      <c r="I3101" s="1">
        <v>0</v>
      </c>
    </row>
  </sheetData>
  <mergeCells count="3">
    <mergeCell ref="Q3:R3"/>
    <mergeCell ref="T3:AI3"/>
    <mergeCell ref="H17:N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8"/>
  <sheetViews>
    <sheetView workbookViewId="0">
      <selection activeCell="I3" sqref="I3"/>
    </sheetView>
  </sheetViews>
  <sheetFormatPr defaultColWidth="8.85546875" defaultRowHeight="15.75"/>
  <cols>
    <col min="1" max="1" width="9.7109375" style="1" bestFit="1" customWidth="1"/>
    <col min="2" max="4" width="11.140625" style="1" customWidth="1"/>
    <col min="5" max="5" width="3" style="1" bestFit="1" customWidth="1"/>
    <col min="6" max="6" width="9.85546875" style="1" customWidth="1"/>
    <col min="7" max="7" width="2.7109375" style="51" customWidth="1"/>
    <col min="8" max="8" width="12.7109375" style="3" customWidth="1"/>
    <col min="9" max="14" width="7.140625" style="1" bestFit="1" customWidth="1"/>
    <col min="15" max="15" width="9.7109375" style="1" customWidth="1"/>
    <col min="16" max="16" width="3" style="1" customWidth="1"/>
    <col min="17" max="17" width="11.7109375" style="1" bestFit="1" customWidth="1"/>
    <col min="18" max="18" width="7.140625" style="1" bestFit="1" customWidth="1"/>
    <col min="19" max="19" width="2.7109375" style="1" customWidth="1"/>
    <col min="20" max="35" width="7.140625" style="1" bestFit="1" customWidth="1"/>
    <col min="36" max="16384" width="8.85546875" style="1"/>
  </cols>
  <sheetData>
    <row r="1" spans="1:35" s="76" customFormat="1" ht="18.75">
      <c r="A1" s="79"/>
      <c r="B1" s="79"/>
      <c r="C1" s="79"/>
      <c r="D1" s="80"/>
      <c r="E1" s="79"/>
      <c r="G1" s="81"/>
      <c r="H1" s="60"/>
      <c r="I1" s="78"/>
      <c r="J1" s="78"/>
      <c r="K1" s="78"/>
      <c r="L1" s="78"/>
      <c r="M1" s="78"/>
      <c r="N1" s="78"/>
    </row>
    <row r="2" spans="1:35" ht="16.5" thickBot="1">
      <c r="G2" s="2"/>
      <c r="I2" s="172" t="s">
        <v>0</v>
      </c>
      <c r="J2" s="172" t="s">
        <v>4</v>
      </c>
      <c r="K2" s="172" t="s">
        <v>2</v>
      </c>
      <c r="L2" s="172" t="s">
        <v>3</v>
      </c>
      <c r="M2" s="172" t="s">
        <v>23</v>
      </c>
      <c r="N2" s="172" t="s">
        <v>24</v>
      </c>
    </row>
    <row r="3" spans="1:35" ht="48" thickBot="1">
      <c r="B3" s="96" t="s">
        <v>47</v>
      </c>
      <c r="C3" s="94" t="s">
        <v>48</v>
      </c>
      <c r="D3" s="95" t="s">
        <v>49</v>
      </c>
      <c r="E3" s="97"/>
      <c r="F3" s="99" t="s">
        <v>50</v>
      </c>
      <c r="H3" s="100" t="s">
        <v>51</v>
      </c>
      <c r="I3" s="171">
        <f t="shared" ref="I3:N3" si="0">(I4/(1-$O4))*100</f>
        <v>58.46833406141544</v>
      </c>
      <c r="J3" s="171">
        <f t="shared" si="0"/>
        <v>0.4965471000772213</v>
      </c>
      <c r="K3" s="171">
        <f t="shared" si="0"/>
        <v>5.2103220097392962</v>
      </c>
      <c r="L3" s="171">
        <f t="shared" si="0"/>
        <v>2.3263353716443564</v>
      </c>
      <c r="M3" s="171">
        <f t="shared" si="0"/>
        <v>28.26083344938295</v>
      </c>
      <c r="N3" s="171">
        <f t="shared" si="0"/>
        <v>5.237628007740736</v>
      </c>
      <c r="O3" s="101" t="s">
        <v>52</v>
      </c>
      <c r="Q3" s="175" t="s">
        <v>6</v>
      </c>
      <c r="R3" s="176"/>
      <c r="T3" s="177" t="s">
        <v>7</v>
      </c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9"/>
    </row>
    <row r="4" spans="1:35" ht="16.5" thickBot="1">
      <c r="B4" s="1" t="s">
        <v>22</v>
      </c>
      <c r="D4" s="1" t="s">
        <v>25</v>
      </c>
      <c r="G4" s="4"/>
      <c r="H4" s="6" t="s">
        <v>10</v>
      </c>
      <c r="I4" s="61">
        <v>0.35324947453518091</v>
      </c>
      <c r="J4" s="61">
        <v>3.0000000000000001E-3</v>
      </c>
      <c r="K4" s="61">
        <v>3.1479321955131777E-2</v>
      </c>
      <c r="L4" s="61">
        <v>1.4055073756039899E-2</v>
      </c>
      <c r="M4" s="61">
        <v>0.1707441254514703</v>
      </c>
      <c r="N4" s="61">
        <v>3.1644297229363731E-2</v>
      </c>
      <c r="O4" s="174">
        <f>1-(N4+M4+L4+K4+J4+I4)</f>
        <v>0.39582770707281334</v>
      </c>
      <c r="Q4" s="8"/>
      <c r="R4" s="9"/>
      <c r="T4" s="10">
        <v>0.01</v>
      </c>
      <c r="U4" s="11">
        <v>0.05</v>
      </c>
      <c r="V4" s="11">
        <v>0.1</v>
      </c>
      <c r="W4" s="11">
        <v>0.15</v>
      </c>
      <c r="X4" s="11">
        <v>0.2</v>
      </c>
      <c r="Y4" s="11">
        <v>0.25</v>
      </c>
      <c r="Z4" s="11">
        <v>0.3</v>
      </c>
      <c r="AA4" s="11">
        <v>0.35</v>
      </c>
      <c r="AB4" s="11">
        <v>0.4</v>
      </c>
      <c r="AC4" s="11">
        <v>0.45</v>
      </c>
      <c r="AD4" s="11">
        <v>0.5</v>
      </c>
      <c r="AE4" s="11">
        <v>0.55000000000000004</v>
      </c>
      <c r="AF4" s="11">
        <v>0.55000000000000004</v>
      </c>
      <c r="AG4" s="11">
        <v>0.55000000000000004</v>
      </c>
      <c r="AH4" s="11">
        <v>0.55000000000000004</v>
      </c>
      <c r="AI4" s="12">
        <v>0.55000000000000004</v>
      </c>
    </row>
    <row r="5" spans="1:35" ht="18.75">
      <c r="A5" s="13" t="s">
        <v>11</v>
      </c>
      <c r="B5" s="5">
        <v>58.749507582269651</v>
      </c>
      <c r="C5" s="14">
        <f t="shared" ref="C5:C14" si="1">(100*O5)/O$15</f>
        <v>68.817958398491811</v>
      </c>
      <c r="D5" s="44">
        <v>68.788666545754992</v>
      </c>
      <c r="E5" s="15"/>
      <c r="F5" s="16">
        <f>C5-D5</f>
        <v>2.9291852736818669E-2</v>
      </c>
      <c r="G5" s="62"/>
      <c r="H5" s="58" t="s">
        <v>11</v>
      </c>
      <c r="I5" s="63">
        <v>58.9</v>
      </c>
      <c r="J5" s="22">
        <v>0</v>
      </c>
      <c r="K5" s="20">
        <v>54.875999999999998</v>
      </c>
      <c r="L5" s="21">
        <v>0.17</v>
      </c>
      <c r="M5" s="64">
        <v>44.72</v>
      </c>
      <c r="N5" s="65">
        <v>37.229999999999997</v>
      </c>
      <c r="O5" s="24">
        <f t="shared" ref="O5:O15" si="2">B5-(I18*I$4+J18*J$4+K18*K$4+L18*L$4+M18*M$4+N18*N$4)</f>
        <v>27.348440369707937</v>
      </c>
      <c r="Q5" s="18" t="s">
        <v>11</v>
      </c>
      <c r="R5" s="25">
        <f t="shared" ref="R5:R14" si="3">(I18*I$4+J18*J$4+K18*K$4+L18*L$4+M18*M$4+N18*N$4)/(I$4+J$4+K$4+L$4+M$4+N$4)</f>
        <v>51.973696212424784</v>
      </c>
      <c r="T5" s="26">
        <f t="shared" ref="T5:AI14" si="4">($B5-($R5*T$4))/(1-T$4)</f>
        <v>58.81795012135899</v>
      </c>
      <c r="U5" s="19">
        <f t="shared" si="4"/>
        <v>59.106129233314121</v>
      </c>
      <c r="V5" s="19">
        <f t="shared" si="4"/>
        <v>59.502375512252414</v>
      </c>
      <c r="W5" s="19">
        <f t="shared" si="4"/>
        <v>59.945239000477571</v>
      </c>
      <c r="X5" s="19">
        <f t="shared" si="4"/>
        <v>60.443460424730858</v>
      </c>
      <c r="Y5" s="19">
        <f t="shared" si="4"/>
        <v>61.00811137221794</v>
      </c>
      <c r="Z5" s="19">
        <f t="shared" si="4"/>
        <v>61.653426740774599</v>
      </c>
      <c r="AA5" s="19">
        <f t="shared" si="4"/>
        <v>62.398021396801497</v>
      </c>
      <c r="AB5" s="19">
        <f t="shared" si="4"/>
        <v>63.266715162166236</v>
      </c>
      <c r="AC5" s="19">
        <f t="shared" si="4"/>
        <v>64.293353248506364</v>
      </c>
      <c r="AD5" s="19">
        <f t="shared" si="4"/>
        <v>65.525318952114517</v>
      </c>
      <c r="AE5" s="19">
        <f t="shared" si="4"/>
        <v>67.031054812080043</v>
      </c>
      <c r="AF5" s="19">
        <f t="shared" si="4"/>
        <v>67.031054812080043</v>
      </c>
      <c r="AG5" s="19">
        <f t="shared" si="4"/>
        <v>67.031054812080043</v>
      </c>
      <c r="AH5" s="19">
        <f t="shared" si="4"/>
        <v>67.031054812080043</v>
      </c>
      <c r="AI5" s="25">
        <f t="shared" si="4"/>
        <v>67.031054812080043</v>
      </c>
    </row>
    <row r="6" spans="1:35" ht="18.75">
      <c r="A6" s="13" t="s">
        <v>12</v>
      </c>
      <c r="B6" s="5">
        <v>0.76</v>
      </c>
      <c r="C6" s="14">
        <f t="shared" si="1"/>
        <v>0.48149988488784984</v>
      </c>
      <c r="D6" s="44">
        <v>0.48465429337202509</v>
      </c>
      <c r="E6" s="27"/>
      <c r="F6" s="28">
        <f t="shared" ref="F6:F14" si="5">C6-D6</f>
        <v>-3.1544084841752529E-3</v>
      </c>
      <c r="G6" s="62"/>
      <c r="H6" s="58" t="s">
        <v>12</v>
      </c>
      <c r="I6" s="63"/>
      <c r="J6" s="22">
        <v>0</v>
      </c>
      <c r="K6" s="20">
        <v>0.22900000000000001</v>
      </c>
      <c r="L6" s="21">
        <v>7.53</v>
      </c>
      <c r="M6" s="64">
        <v>1.78</v>
      </c>
      <c r="N6" s="65">
        <v>4.2300000000000004</v>
      </c>
      <c r="O6" s="24">
        <f t="shared" si="2"/>
        <v>0.1913493395666499</v>
      </c>
      <c r="Q6" s="18" t="s">
        <v>12</v>
      </c>
      <c r="R6" s="25">
        <f t="shared" si="3"/>
        <v>0.94120612131725567</v>
      </c>
      <c r="T6" s="26">
        <f t="shared" si="4"/>
        <v>0.75816963513820956</v>
      </c>
      <c r="U6" s="19">
        <f t="shared" si="4"/>
        <v>0.75046283572014449</v>
      </c>
      <c r="V6" s="19">
        <f t="shared" si="4"/>
        <v>0.739865986520305</v>
      </c>
      <c r="W6" s="19">
        <f t="shared" si="4"/>
        <v>0.72802244917930781</v>
      </c>
      <c r="X6" s="19">
        <f t="shared" si="4"/>
        <v>0.71469846967068607</v>
      </c>
      <c r="Y6" s="19">
        <f t="shared" si="4"/>
        <v>0.69959795956091486</v>
      </c>
      <c r="Z6" s="19">
        <f t="shared" si="4"/>
        <v>0.68234023372117625</v>
      </c>
      <c r="AA6" s="19">
        <f t="shared" si="4"/>
        <v>0.66242747313686234</v>
      </c>
      <c r="AB6" s="19">
        <f t="shared" si="4"/>
        <v>0.6391959191218296</v>
      </c>
      <c r="AC6" s="19">
        <f t="shared" si="4"/>
        <v>0.61174044619497259</v>
      </c>
      <c r="AD6" s="19">
        <f t="shared" si="4"/>
        <v>0.57879387868274434</v>
      </c>
      <c r="AE6" s="19">
        <f t="shared" si="4"/>
        <v>0.53852585172335421</v>
      </c>
      <c r="AF6" s="19">
        <f t="shared" si="4"/>
        <v>0.53852585172335421</v>
      </c>
      <c r="AG6" s="19">
        <f t="shared" si="4"/>
        <v>0.53852585172335421</v>
      </c>
      <c r="AH6" s="19">
        <f t="shared" si="4"/>
        <v>0.53852585172335421</v>
      </c>
      <c r="AI6" s="25">
        <f t="shared" si="4"/>
        <v>0.53852585172335421</v>
      </c>
    </row>
    <row r="7" spans="1:35" ht="18.75">
      <c r="A7" s="13" t="s">
        <v>13</v>
      </c>
      <c r="B7" s="5">
        <v>17.469119597974853</v>
      </c>
      <c r="C7" s="14">
        <f t="shared" si="1"/>
        <v>14.267248782859571</v>
      </c>
      <c r="D7" s="44">
        <v>14.650464502347702</v>
      </c>
      <c r="E7" s="27"/>
      <c r="F7" s="28">
        <f t="shared" si="5"/>
        <v>-0.38321571948813116</v>
      </c>
      <c r="G7" s="62"/>
      <c r="H7" s="58" t="s">
        <v>13</v>
      </c>
      <c r="I7" s="63">
        <v>26.06</v>
      </c>
      <c r="J7" s="22">
        <v>0</v>
      </c>
      <c r="K7" s="20">
        <v>1.641</v>
      </c>
      <c r="L7" s="21">
        <v>2.2599999999999998</v>
      </c>
      <c r="M7" s="64">
        <v>12.07</v>
      </c>
      <c r="N7" s="65">
        <v>14.19</v>
      </c>
      <c r="O7" s="24">
        <f t="shared" si="2"/>
        <v>5.6698427511963843</v>
      </c>
      <c r="Q7" s="18" t="s">
        <v>13</v>
      </c>
      <c r="R7" s="25">
        <f t="shared" si="3"/>
        <v>19.529655670920498</v>
      </c>
      <c r="T7" s="26">
        <f t="shared" si="4"/>
        <v>17.448306102288534</v>
      </c>
      <c r="U7" s="19">
        <f t="shared" si="4"/>
        <v>17.360670330977715</v>
      </c>
      <c r="V7" s="19">
        <f t="shared" si="4"/>
        <v>17.240171145425336</v>
      </c>
      <c r="W7" s="19">
        <f t="shared" si="4"/>
        <v>17.105495585102094</v>
      </c>
      <c r="X7" s="19">
        <f t="shared" si="4"/>
        <v>16.95398557973844</v>
      </c>
      <c r="Y7" s="19">
        <f t="shared" si="4"/>
        <v>16.782274240326306</v>
      </c>
      <c r="Z7" s="19">
        <f t="shared" si="4"/>
        <v>16.586032709569579</v>
      </c>
      <c r="AA7" s="19">
        <f t="shared" si="4"/>
        <v>16.359600174081045</v>
      </c>
      <c r="AB7" s="19">
        <f t="shared" si="4"/>
        <v>16.095428882677759</v>
      </c>
      <c r="AC7" s="19">
        <f t="shared" si="4"/>
        <v>15.78322644738296</v>
      </c>
      <c r="AD7" s="19">
        <f t="shared" si="4"/>
        <v>15.408583525029208</v>
      </c>
      <c r="AE7" s="19">
        <f t="shared" si="4"/>
        <v>14.950686619930176</v>
      </c>
      <c r="AF7" s="19">
        <f t="shared" si="4"/>
        <v>14.950686619930176</v>
      </c>
      <c r="AG7" s="19">
        <f t="shared" si="4"/>
        <v>14.950686619930176</v>
      </c>
      <c r="AH7" s="19">
        <f t="shared" si="4"/>
        <v>14.950686619930176</v>
      </c>
      <c r="AI7" s="25">
        <f t="shared" si="4"/>
        <v>14.950686619930176</v>
      </c>
    </row>
    <row r="8" spans="1:35" ht="18.75">
      <c r="A8" s="13" t="s">
        <v>14</v>
      </c>
      <c r="B8" s="5">
        <v>5.6045098066488386</v>
      </c>
      <c r="C8" s="14">
        <f t="shared" si="1"/>
        <v>3.7630753011107494</v>
      </c>
      <c r="D8" s="44">
        <v>3.6172742478286279</v>
      </c>
      <c r="E8" s="27"/>
      <c r="F8" s="28">
        <f t="shared" si="5"/>
        <v>0.14580105328212145</v>
      </c>
      <c r="G8" s="62"/>
      <c r="H8" s="58" t="s">
        <v>14</v>
      </c>
      <c r="I8" s="63">
        <v>0.19</v>
      </c>
      <c r="J8" s="22">
        <v>0</v>
      </c>
      <c r="K8" s="20">
        <v>15.477</v>
      </c>
      <c r="L8" s="21">
        <v>84.192626000000004</v>
      </c>
      <c r="M8" s="64">
        <v>10.28</v>
      </c>
      <c r="N8" s="65">
        <v>16.010000000000002</v>
      </c>
      <c r="O8" s="24">
        <f t="shared" si="2"/>
        <v>1.4954561697866859</v>
      </c>
      <c r="Q8" s="18" t="s">
        <v>14</v>
      </c>
      <c r="R8" s="25">
        <f t="shared" si="3"/>
        <v>6.801128891485539</v>
      </c>
      <c r="T8" s="26">
        <f t="shared" si="4"/>
        <v>5.5924227451858419</v>
      </c>
      <c r="U8" s="19">
        <f t="shared" si="4"/>
        <v>5.5415298548153284</v>
      </c>
      <c r="V8" s="19">
        <f t="shared" si="4"/>
        <v>5.4715521305558719</v>
      </c>
      <c r="W8" s="19">
        <f t="shared" si="4"/>
        <v>5.3933417328541271</v>
      </c>
      <c r="X8" s="19">
        <f t="shared" si="4"/>
        <v>5.3053550354396624</v>
      </c>
      <c r="Y8" s="19">
        <f t="shared" si="4"/>
        <v>5.2056367783699384</v>
      </c>
      <c r="Z8" s="19">
        <f t="shared" si="4"/>
        <v>5.0916730560045389</v>
      </c>
      <c r="AA8" s="19">
        <f t="shared" si="4"/>
        <v>4.9601764532752304</v>
      </c>
      <c r="AB8" s="19">
        <f t="shared" si="4"/>
        <v>4.8067637500910383</v>
      </c>
      <c r="AC8" s="19">
        <f t="shared" si="4"/>
        <v>4.6254578281460832</v>
      </c>
      <c r="AD8" s="19">
        <f t="shared" si="4"/>
        <v>4.4078907218121381</v>
      </c>
      <c r="AE8" s="19">
        <f t="shared" si="4"/>
        <v>4.1419753696262047</v>
      </c>
      <c r="AF8" s="19">
        <f t="shared" si="4"/>
        <v>4.1419753696262047</v>
      </c>
      <c r="AG8" s="19">
        <f t="shared" si="4"/>
        <v>4.1419753696262047</v>
      </c>
      <c r="AH8" s="19">
        <f t="shared" si="4"/>
        <v>4.1419753696262047</v>
      </c>
      <c r="AI8" s="25">
        <f t="shared" si="4"/>
        <v>4.1419753696262047</v>
      </c>
    </row>
    <row r="9" spans="1:35">
      <c r="A9" s="13" t="s">
        <v>15</v>
      </c>
      <c r="B9" s="5">
        <v>0.15116265512605948</v>
      </c>
      <c r="C9" s="14">
        <f t="shared" si="1"/>
        <v>5.5652304418927691E-2</v>
      </c>
      <c r="D9" s="44">
        <v>5.5417850593474802E-2</v>
      </c>
      <c r="E9" s="27"/>
      <c r="F9" s="28">
        <f t="shared" si="5"/>
        <v>2.3445382545288912E-4</v>
      </c>
      <c r="G9" s="62"/>
      <c r="H9" s="58" t="s">
        <v>15</v>
      </c>
      <c r="I9" s="63">
        <v>0.04</v>
      </c>
      <c r="J9" s="22">
        <v>0</v>
      </c>
      <c r="K9" s="20">
        <v>0.61</v>
      </c>
      <c r="L9" s="21">
        <v>0.35</v>
      </c>
      <c r="M9" s="66">
        <v>0.47</v>
      </c>
      <c r="N9" s="65">
        <v>0.27</v>
      </c>
      <c r="O9" s="24">
        <f t="shared" si="2"/>
        <v>2.2116374333930156E-2</v>
      </c>
      <c r="Q9" s="18" t="s">
        <v>15</v>
      </c>
      <c r="R9" s="25">
        <f t="shared" si="3"/>
        <v>0.2135918550102755</v>
      </c>
      <c r="T9" s="26">
        <f t="shared" si="4"/>
        <v>0.15053205714743104</v>
      </c>
      <c r="U9" s="19">
        <f t="shared" si="4"/>
        <v>0.14787690776373233</v>
      </c>
      <c r="V9" s="19">
        <f t="shared" si="4"/>
        <v>0.14422607736114657</v>
      </c>
      <c r="W9" s="19">
        <f t="shared" si="4"/>
        <v>0.1401457374994331</v>
      </c>
      <c r="X9" s="19">
        <f t="shared" si="4"/>
        <v>0.13555535515500544</v>
      </c>
      <c r="Y9" s="19">
        <f t="shared" si="4"/>
        <v>0.1303529218313208</v>
      </c>
      <c r="Z9" s="19">
        <f t="shared" si="4"/>
        <v>0.12440728374710976</v>
      </c>
      <c r="AA9" s="19">
        <f t="shared" si="4"/>
        <v>0.11754693211148162</v>
      </c>
      <c r="AB9" s="19">
        <f t="shared" si="4"/>
        <v>0.10954318853658211</v>
      </c>
      <c r="AC9" s="19">
        <f t="shared" si="4"/>
        <v>0.10008421885715545</v>
      </c>
      <c r="AD9" s="19">
        <f t="shared" si="4"/>
        <v>8.8733455241843451E-2</v>
      </c>
      <c r="AE9" s="19">
        <f t="shared" si="4"/>
        <v>7.4860299712017672E-2</v>
      </c>
      <c r="AF9" s="19">
        <f t="shared" si="4"/>
        <v>7.4860299712017672E-2</v>
      </c>
      <c r="AG9" s="19">
        <f t="shared" si="4"/>
        <v>7.4860299712017672E-2</v>
      </c>
      <c r="AH9" s="19">
        <f t="shared" si="4"/>
        <v>7.4860299712017672E-2</v>
      </c>
      <c r="AI9" s="25">
        <f t="shared" si="4"/>
        <v>7.4860299712017672E-2</v>
      </c>
    </row>
    <row r="10" spans="1:35">
      <c r="A10" s="13" t="s">
        <v>16</v>
      </c>
      <c r="B10" s="5">
        <v>4.5581969240985307</v>
      </c>
      <c r="C10" s="14">
        <f t="shared" si="1"/>
        <v>1.5039017213419288</v>
      </c>
      <c r="D10" s="44">
        <v>1.5819277351228263</v>
      </c>
      <c r="E10" s="27"/>
      <c r="F10" s="28">
        <f t="shared" si="5"/>
        <v>-7.8026013780897463E-2</v>
      </c>
      <c r="G10" s="62"/>
      <c r="H10" s="58" t="s">
        <v>16</v>
      </c>
      <c r="I10" s="63">
        <v>0.03</v>
      </c>
      <c r="J10" s="22">
        <v>0</v>
      </c>
      <c r="K10" s="20">
        <v>26.611999999999998</v>
      </c>
      <c r="L10" s="21">
        <v>1.26</v>
      </c>
      <c r="M10" s="64">
        <v>15.15</v>
      </c>
      <c r="N10" s="65">
        <v>13.89</v>
      </c>
      <c r="O10" s="24">
        <f t="shared" si="2"/>
        <v>0.59765455856537342</v>
      </c>
      <c r="Q10" s="18" t="s">
        <v>16</v>
      </c>
      <c r="R10" s="25">
        <f t="shared" si="3"/>
        <v>6.5553194211282255</v>
      </c>
      <c r="T10" s="26">
        <f t="shared" si="4"/>
        <v>4.5380239695830795</v>
      </c>
      <c r="U10" s="19">
        <f t="shared" si="4"/>
        <v>4.4530852137285466</v>
      </c>
      <c r="V10" s="19">
        <f t="shared" si="4"/>
        <v>4.3362944244285639</v>
      </c>
      <c r="W10" s="19">
        <f t="shared" si="4"/>
        <v>4.2057635422697608</v>
      </c>
      <c r="X10" s="19">
        <f t="shared" si="4"/>
        <v>4.0589162998411066</v>
      </c>
      <c r="Y10" s="19">
        <f t="shared" si="4"/>
        <v>3.8924894250886326</v>
      </c>
      <c r="Z10" s="19">
        <f t="shared" si="4"/>
        <v>3.702287282514376</v>
      </c>
      <c r="AA10" s="19">
        <f t="shared" si="4"/>
        <v>3.482823271851772</v>
      </c>
      <c r="AB10" s="19">
        <f t="shared" si="4"/>
        <v>3.226781926078734</v>
      </c>
      <c r="AC10" s="19">
        <f t="shared" si="4"/>
        <v>2.9241876083469616</v>
      </c>
      <c r="AD10" s="19">
        <f t="shared" si="4"/>
        <v>2.5610744270688359</v>
      </c>
      <c r="AE10" s="19">
        <f t="shared" si="4"/>
        <v>2.1172694277289033</v>
      </c>
      <c r="AF10" s="19">
        <f t="shared" si="4"/>
        <v>2.1172694277289033</v>
      </c>
      <c r="AG10" s="19">
        <f t="shared" si="4"/>
        <v>2.1172694277289033</v>
      </c>
      <c r="AH10" s="19">
        <f t="shared" si="4"/>
        <v>2.1172694277289033</v>
      </c>
      <c r="AI10" s="25">
        <f t="shared" si="4"/>
        <v>2.1172694277289033</v>
      </c>
    </row>
    <row r="11" spans="1:35">
      <c r="A11" s="13" t="s">
        <v>17</v>
      </c>
      <c r="B11" s="5">
        <v>6.9406058407534221</v>
      </c>
      <c r="C11" s="14">
        <f t="shared" si="1"/>
        <v>3.8497829753261099</v>
      </c>
      <c r="D11" s="44">
        <v>3.2948431171029564</v>
      </c>
      <c r="E11" s="27"/>
      <c r="F11" s="28">
        <f t="shared" si="5"/>
        <v>0.5549398582231535</v>
      </c>
      <c r="G11" s="62"/>
      <c r="H11" s="58" t="s">
        <v>17</v>
      </c>
      <c r="I11" s="63">
        <v>9.2100000000000009</v>
      </c>
      <c r="J11" s="22">
        <v>55.07</v>
      </c>
      <c r="K11" s="20">
        <v>1.427</v>
      </c>
      <c r="L11" s="21"/>
      <c r="M11" s="64">
        <v>11.28</v>
      </c>
      <c r="N11" s="65">
        <v>0.03</v>
      </c>
      <c r="O11" s="24">
        <f t="shared" si="2"/>
        <v>1.5299140309766921</v>
      </c>
      <c r="Q11" s="18" t="s">
        <v>17</v>
      </c>
      <c r="R11" s="25">
        <f t="shared" si="3"/>
        <v>8.9555444251873606</v>
      </c>
      <c r="T11" s="26">
        <f t="shared" si="4"/>
        <v>6.9202529257591401</v>
      </c>
      <c r="U11" s="19">
        <f t="shared" si="4"/>
        <v>6.8345564415726887</v>
      </c>
      <c r="V11" s="19">
        <f t="shared" si="4"/>
        <v>6.7167237758163179</v>
      </c>
      <c r="W11" s="19">
        <f t="shared" si="4"/>
        <v>6.5850284435003745</v>
      </c>
      <c r="X11" s="19">
        <f t="shared" si="4"/>
        <v>6.4368711946449375</v>
      </c>
      <c r="Y11" s="19">
        <f t="shared" si="4"/>
        <v>6.2689596459421084</v>
      </c>
      <c r="Z11" s="19">
        <f t="shared" si="4"/>
        <v>6.0770607331388771</v>
      </c>
      <c r="AA11" s="19">
        <f t="shared" si="4"/>
        <v>5.8556389106736093</v>
      </c>
      <c r="AB11" s="19">
        <f t="shared" si="4"/>
        <v>5.5973134511307965</v>
      </c>
      <c r="AC11" s="19">
        <f t="shared" si="4"/>
        <v>5.2920197262165622</v>
      </c>
      <c r="AD11" s="19">
        <f t="shared" si="4"/>
        <v>4.9256672563194837</v>
      </c>
      <c r="AE11" s="19">
        <f t="shared" si="4"/>
        <v>4.4779031264452742</v>
      </c>
      <c r="AF11" s="19">
        <f t="shared" si="4"/>
        <v>4.4779031264452742</v>
      </c>
      <c r="AG11" s="19">
        <f t="shared" si="4"/>
        <v>4.4779031264452742</v>
      </c>
      <c r="AH11" s="19">
        <f t="shared" si="4"/>
        <v>4.4779031264452742</v>
      </c>
      <c r="AI11" s="25">
        <f t="shared" si="4"/>
        <v>4.4779031264452742</v>
      </c>
    </row>
    <row r="12" spans="1:35" ht="18.75">
      <c r="A12" s="30" t="s">
        <v>18</v>
      </c>
      <c r="B12" s="5">
        <v>4.18</v>
      </c>
      <c r="C12" s="14">
        <f t="shared" si="1"/>
        <v>4.1236782604193101</v>
      </c>
      <c r="D12" s="44">
        <v>3.3452229812788428</v>
      </c>
      <c r="E12" s="31"/>
      <c r="F12" s="28">
        <f t="shared" si="5"/>
        <v>0.7784552791404673</v>
      </c>
      <c r="G12" s="62"/>
      <c r="H12" s="59" t="s">
        <v>18</v>
      </c>
      <c r="I12" s="63">
        <v>6.16</v>
      </c>
      <c r="J12" s="22">
        <v>0</v>
      </c>
      <c r="K12" s="20">
        <v>3.5999999999999997E-2</v>
      </c>
      <c r="L12" s="21"/>
      <c r="M12" s="64">
        <v>2.09</v>
      </c>
      <c r="N12" s="65">
        <v>0.47</v>
      </c>
      <c r="O12" s="24">
        <f t="shared" si="2"/>
        <v>1.6387607484067708</v>
      </c>
      <c r="Q12" s="32" t="s">
        <v>18</v>
      </c>
      <c r="R12" s="25">
        <f t="shared" si="3"/>
        <v>4.2061499366034205</v>
      </c>
      <c r="T12" s="26">
        <f t="shared" si="4"/>
        <v>4.1797358592262279</v>
      </c>
      <c r="U12" s="19">
        <f t="shared" si="4"/>
        <v>4.178623687547188</v>
      </c>
      <c r="V12" s="19">
        <f t="shared" si="4"/>
        <v>4.1770944514885082</v>
      </c>
      <c r="W12" s="19">
        <f t="shared" si="4"/>
        <v>4.1753853053052783</v>
      </c>
      <c r="X12" s="19">
        <f t="shared" si="4"/>
        <v>4.1734625158491445</v>
      </c>
      <c r="Y12" s="19">
        <f t="shared" si="4"/>
        <v>4.1712833544655261</v>
      </c>
      <c r="Z12" s="19">
        <f t="shared" si="4"/>
        <v>4.1687928843128192</v>
      </c>
      <c r="AA12" s="19">
        <f t="shared" si="4"/>
        <v>4.1659192649058499</v>
      </c>
      <c r="AB12" s="19">
        <f t="shared" si="4"/>
        <v>4.1625667089310525</v>
      </c>
      <c r="AC12" s="19">
        <f t="shared" si="4"/>
        <v>4.158604597324473</v>
      </c>
      <c r="AD12" s="19">
        <f t="shared" si="4"/>
        <v>4.1538500633965789</v>
      </c>
      <c r="AE12" s="19">
        <f t="shared" si="4"/>
        <v>4.1480389663735968</v>
      </c>
      <c r="AF12" s="19">
        <f t="shared" si="4"/>
        <v>4.1480389663735968</v>
      </c>
      <c r="AG12" s="19">
        <f t="shared" si="4"/>
        <v>4.1480389663735968</v>
      </c>
      <c r="AH12" s="19">
        <f t="shared" si="4"/>
        <v>4.1480389663735968</v>
      </c>
      <c r="AI12" s="25">
        <f t="shared" si="4"/>
        <v>4.1480389663735968</v>
      </c>
    </row>
    <row r="13" spans="1:35" ht="18.75">
      <c r="A13" s="13" t="s">
        <v>19</v>
      </c>
      <c r="B13" s="5">
        <v>1.57</v>
      </c>
      <c r="C13" s="14">
        <f t="shared" si="1"/>
        <v>3.0242016758874004</v>
      </c>
      <c r="D13" s="44">
        <v>4.0606170525764265</v>
      </c>
      <c r="E13" s="27"/>
      <c r="F13" s="28">
        <f t="shared" si="5"/>
        <v>-1.0364153766890261</v>
      </c>
      <c r="G13" s="62"/>
      <c r="H13" s="58" t="s">
        <v>19</v>
      </c>
      <c r="I13" s="63">
        <v>0.13</v>
      </c>
      <c r="J13" s="22">
        <v>0</v>
      </c>
      <c r="K13" s="20">
        <v>1.4E-2</v>
      </c>
      <c r="L13" s="67"/>
      <c r="M13" s="68">
        <v>0.2</v>
      </c>
      <c r="N13" s="69">
        <v>8.6199999999999992</v>
      </c>
      <c r="O13" s="24">
        <f t="shared" si="2"/>
        <v>1.2018258187791568</v>
      </c>
      <c r="Q13" s="18" t="s">
        <v>19</v>
      </c>
      <c r="R13" s="25">
        <f t="shared" si="3"/>
        <v>0.60938607336171691</v>
      </c>
      <c r="T13" s="26">
        <f t="shared" si="4"/>
        <v>1.5797031709761444</v>
      </c>
      <c r="U13" s="19">
        <f t="shared" si="4"/>
        <v>1.6205586277178046</v>
      </c>
      <c r="V13" s="19">
        <f t="shared" si="4"/>
        <v>1.676734880737587</v>
      </c>
      <c r="W13" s="19">
        <f t="shared" si="4"/>
        <v>1.7395201047008735</v>
      </c>
      <c r="X13" s="19">
        <f t="shared" si="4"/>
        <v>1.8101534816595706</v>
      </c>
      <c r="Y13" s="19">
        <f t="shared" si="4"/>
        <v>1.8902046422127612</v>
      </c>
      <c r="Z13" s="19">
        <f t="shared" si="4"/>
        <v>1.9816916828449789</v>
      </c>
      <c r="AA13" s="19">
        <f t="shared" si="4"/>
        <v>2.0872536528052295</v>
      </c>
      <c r="AB13" s="19">
        <f t="shared" si="4"/>
        <v>2.2104092844255225</v>
      </c>
      <c r="AC13" s="19">
        <f t="shared" si="4"/>
        <v>2.3559568490676863</v>
      </c>
      <c r="AD13" s="19">
        <f t="shared" si="4"/>
        <v>2.5306139266382832</v>
      </c>
      <c r="AE13" s="19">
        <f t="shared" si="4"/>
        <v>2.7440836881134576</v>
      </c>
      <c r="AF13" s="19">
        <f t="shared" si="4"/>
        <v>2.7440836881134576</v>
      </c>
      <c r="AG13" s="19">
        <f t="shared" si="4"/>
        <v>2.7440836881134576</v>
      </c>
      <c r="AH13" s="19">
        <f t="shared" si="4"/>
        <v>2.7440836881134576</v>
      </c>
      <c r="AI13" s="25">
        <f t="shared" si="4"/>
        <v>2.7440836881134576</v>
      </c>
    </row>
    <row r="14" spans="1:35" ht="18.75">
      <c r="A14" s="13" t="s">
        <v>20</v>
      </c>
      <c r="B14" s="5">
        <v>0.17439382510499341</v>
      </c>
      <c r="C14" s="14">
        <f t="shared" si="1"/>
        <v>0.11300069525638157</v>
      </c>
      <c r="D14" s="44">
        <v>0.12091167402212684</v>
      </c>
      <c r="E14" s="27"/>
      <c r="F14" s="28">
        <f t="shared" si="5"/>
        <v>-7.9109787657452718E-3</v>
      </c>
      <c r="G14" s="62"/>
      <c r="H14" s="58" t="s">
        <v>20</v>
      </c>
      <c r="I14" s="5">
        <v>0</v>
      </c>
      <c r="J14" s="19">
        <v>41.82</v>
      </c>
      <c r="K14" s="5">
        <v>0</v>
      </c>
      <c r="L14" s="5"/>
      <c r="M14" s="5"/>
      <c r="N14" s="5"/>
      <c r="O14" s="24">
        <f t="shared" si="2"/>
        <v>4.4906777938103104E-2</v>
      </c>
      <c r="Q14" s="18" t="s">
        <v>20</v>
      </c>
      <c r="R14" s="25">
        <f t="shared" si="3"/>
        <v>0.21432139256093921</v>
      </c>
      <c r="T14" s="26">
        <f t="shared" si="4"/>
        <v>0.17399051634281212</v>
      </c>
      <c r="U14" s="19">
        <f t="shared" si="4"/>
        <v>0.17229237418625942</v>
      </c>
      <c r="V14" s="19">
        <f t="shared" si="4"/>
        <v>0.16995742872099942</v>
      </c>
      <c r="W14" s="19">
        <f t="shared" si="4"/>
        <v>0.16734778378923826</v>
      </c>
      <c r="X14" s="19">
        <f t="shared" si="4"/>
        <v>0.16441193324100692</v>
      </c>
      <c r="Y14" s="19">
        <f t="shared" si="4"/>
        <v>0.16108463595301148</v>
      </c>
      <c r="Z14" s="19">
        <f t="shared" si="4"/>
        <v>0.15728201048101664</v>
      </c>
      <c r="AA14" s="19">
        <f t="shared" si="4"/>
        <v>0.15289436570563797</v>
      </c>
      <c r="AB14" s="19">
        <f t="shared" si="4"/>
        <v>0.14777544680102953</v>
      </c>
      <c r="AC14" s="19">
        <f t="shared" si="4"/>
        <v>0.14172581536831044</v>
      </c>
      <c r="AD14" s="19">
        <f t="shared" si="4"/>
        <v>0.1344662576490476</v>
      </c>
      <c r="AE14" s="19">
        <f t="shared" si="4"/>
        <v>0.12559346488105963</v>
      </c>
      <c r="AF14" s="19">
        <f t="shared" si="4"/>
        <v>0.12559346488105963</v>
      </c>
      <c r="AG14" s="19">
        <f t="shared" si="4"/>
        <v>0.12559346488105963</v>
      </c>
      <c r="AH14" s="19">
        <f t="shared" si="4"/>
        <v>0.12559346488105963</v>
      </c>
      <c r="AI14" s="25">
        <f t="shared" si="4"/>
        <v>0.12559346488105963</v>
      </c>
    </row>
    <row r="15" spans="1:35" ht="19.5" thickBot="1">
      <c r="A15" s="3" t="s">
        <v>21</v>
      </c>
      <c r="B15" s="52">
        <f>SUM(B5:B14)</f>
        <v>100.15749623197632</v>
      </c>
      <c r="C15" s="52">
        <f>SUM(C5:C14)</f>
        <v>100.00000000000003</v>
      </c>
      <c r="D15" s="52">
        <f>SUM(D5:D14)</f>
        <v>100.00000000000001</v>
      </c>
      <c r="E15" s="34" t="s">
        <v>54</v>
      </c>
      <c r="F15" s="70">
        <f>F5^2+F6^2+F7^2+F8^2+F9^2+F10^2+F11^2+F12^2+F13^2+F14^2</f>
        <v>2.1632385960146401</v>
      </c>
      <c r="G15" s="62"/>
      <c r="H15" s="3" t="s">
        <v>21</v>
      </c>
      <c r="I15" s="5">
        <f t="shared" ref="I15:N15" si="6">SUM(I5:I14)</f>
        <v>100.72</v>
      </c>
      <c r="J15" s="5">
        <f t="shared" si="6"/>
        <v>96.89</v>
      </c>
      <c r="K15" s="5">
        <f t="shared" si="6"/>
        <v>100.922</v>
      </c>
      <c r="L15" s="5">
        <f t="shared" si="6"/>
        <v>95.762625999999997</v>
      </c>
      <c r="M15" s="5">
        <f t="shared" si="6"/>
        <v>98.04</v>
      </c>
      <c r="N15" s="5">
        <f t="shared" si="6"/>
        <v>94.94</v>
      </c>
      <c r="O15" s="39">
        <f t="shared" si="2"/>
        <v>39.740266939257666</v>
      </c>
      <c r="Q15" s="54" t="s">
        <v>21</v>
      </c>
      <c r="R15" s="40">
        <f>SUM(R5:R14)</f>
        <v>100.00000000000001</v>
      </c>
      <c r="T15" s="37">
        <f>SUM(T5:T14)</f>
        <v>100.15908710300641</v>
      </c>
      <c r="U15" s="38">
        <f t="shared" ref="U15:AI15" si="7">SUM(U5:U14)</f>
        <v>100.1657855073435</v>
      </c>
      <c r="V15" s="38">
        <f t="shared" si="7"/>
        <v>100.17499581330708</v>
      </c>
      <c r="W15" s="38">
        <f t="shared" si="7"/>
        <v>100.18528968467807</v>
      </c>
      <c r="X15" s="38">
        <f t="shared" si="7"/>
        <v>100.19687028997041</v>
      </c>
      <c r="Y15" s="38">
        <f t="shared" si="7"/>
        <v>100.20999497596846</v>
      </c>
      <c r="Z15" s="38">
        <f t="shared" si="7"/>
        <v>100.22499461710906</v>
      </c>
      <c r="AA15" s="38">
        <f t="shared" si="7"/>
        <v>100.24230189534821</v>
      </c>
      <c r="AB15" s="38">
        <f t="shared" si="7"/>
        <v>100.26249371996057</v>
      </c>
      <c r="AC15" s="38">
        <f t="shared" si="7"/>
        <v>100.28635678541151</v>
      </c>
      <c r="AD15" s="38">
        <f t="shared" si="7"/>
        <v>100.31499246395268</v>
      </c>
      <c r="AE15" s="38">
        <f t="shared" si="7"/>
        <v>100.34999162661408</v>
      </c>
      <c r="AF15" s="38">
        <f t="shared" si="7"/>
        <v>100.34999162661408</v>
      </c>
      <c r="AG15" s="38">
        <f t="shared" si="7"/>
        <v>100.34999162661408</v>
      </c>
      <c r="AH15" s="38">
        <f t="shared" si="7"/>
        <v>100.34999162661408</v>
      </c>
      <c r="AI15" s="40">
        <f t="shared" si="7"/>
        <v>100.34999162661408</v>
      </c>
    </row>
    <row r="16" spans="1:35" ht="16.5" thickBot="1"/>
    <row r="17" spans="1:35" ht="16.5" thickBot="1">
      <c r="G17" s="4"/>
      <c r="H17" s="180" t="s">
        <v>388</v>
      </c>
      <c r="I17" s="181"/>
      <c r="J17" s="181"/>
      <c r="K17" s="181"/>
      <c r="L17" s="181"/>
      <c r="M17" s="181"/>
      <c r="N17" s="182"/>
      <c r="Q17" s="5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8.75">
      <c r="A18" s="56"/>
      <c r="B18" s="56"/>
      <c r="C18" s="56"/>
      <c r="D18" s="56"/>
      <c r="E18" s="56"/>
      <c r="F18" s="56"/>
      <c r="G18" s="57"/>
      <c r="H18" s="58" t="s">
        <v>11</v>
      </c>
      <c r="I18" s="19">
        <f t="shared" ref="I18:N28" si="8">100*I5/I$15</f>
        <v>58.478951548848293</v>
      </c>
      <c r="J18" s="19">
        <f t="shared" si="8"/>
        <v>0</v>
      </c>
      <c r="K18" s="19">
        <f t="shared" si="8"/>
        <v>54.374665583321772</v>
      </c>
      <c r="L18" s="19">
        <f t="shared" si="8"/>
        <v>0.17752228306688247</v>
      </c>
      <c r="M18" s="19">
        <f t="shared" si="8"/>
        <v>45.614035087719294</v>
      </c>
      <c r="N18" s="19">
        <f t="shared" si="8"/>
        <v>39.214240572993468</v>
      </c>
      <c r="Q18" s="5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8.75">
      <c r="G19" s="4"/>
      <c r="H19" s="58" t="s">
        <v>12</v>
      </c>
      <c r="I19" s="19">
        <f t="shared" si="8"/>
        <v>0</v>
      </c>
      <c r="J19" s="19">
        <f t="shared" si="8"/>
        <v>0</v>
      </c>
      <c r="K19" s="19">
        <f t="shared" si="8"/>
        <v>0.22690790907829811</v>
      </c>
      <c r="L19" s="19">
        <f t="shared" si="8"/>
        <v>7.8631928911389712</v>
      </c>
      <c r="M19" s="19">
        <f t="shared" si="8"/>
        <v>1.8155854753161973</v>
      </c>
      <c r="N19" s="19">
        <f t="shared" si="8"/>
        <v>4.4554455445544559</v>
      </c>
      <c r="Q19" s="5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8.75">
      <c r="G20" s="4"/>
      <c r="H20" s="58" t="s">
        <v>13</v>
      </c>
      <c r="I20" s="19">
        <f t="shared" si="8"/>
        <v>25.873709293089753</v>
      </c>
      <c r="J20" s="19">
        <f t="shared" si="8"/>
        <v>0</v>
      </c>
      <c r="K20" s="19">
        <f t="shared" si="8"/>
        <v>1.6260082043558393</v>
      </c>
      <c r="L20" s="19">
        <f t="shared" si="8"/>
        <v>2.3600021160656137</v>
      </c>
      <c r="M20" s="19">
        <f t="shared" si="8"/>
        <v>12.311301509587922</v>
      </c>
      <c r="N20" s="19">
        <f t="shared" si="8"/>
        <v>14.946281862228776</v>
      </c>
    </row>
    <row r="21" spans="1:35" ht="18.75">
      <c r="G21" s="4"/>
      <c r="H21" s="58" t="s">
        <v>14</v>
      </c>
      <c r="I21" s="19">
        <f t="shared" si="8"/>
        <v>0.18864177918983321</v>
      </c>
      <c r="J21" s="19">
        <f t="shared" si="8"/>
        <v>0</v>
      </c>
      <c r="K21" s="19">
        <f t="shared" si="8"/>
        <v>15.33560571530489</v>
      </c>
      <c r="L21" s="19">
        <f t="shared" si="8"/>
        <v>87.918042264212772</v>
      </c>
      <c r="M21" s="19">
        <f t="shared" si="8"/>
        <v>10.485516115871073</v>
      </c>
      <c r="N21" s="19">
        <f t="shared" si="8"/>
        <v>16.863282072888143</v>
      </c>
    </row>
    <row r="22" spans="1:35">
      <c r="G22" s="4"/>
      <c r="H22" s="58" t="s">
        <v>15</v>
      </c>
      <c r="I22" s="19">
        <f t="shared" si="8"/>
        <v>3.971405877680699E-2</v>
      </c>
      <c r="J22" s="19">
        <f t="shared" si="8"/>
        <v>0</v>
      </c>
      <c r="K22" s="19">
        <f t="shared" si="8"/>
        <v>0.60442718138760632</v>
      </c>
      <c r="L22" s="19">
        <f t="shared" si="8"/>
        <v>0.36548705337299336</v>
      </c>
      <c r="M22" s="19">
        <f t="shared" si="8"/>
        <v>0.47939616483068132</v>
      </c>
      <c r="N22" s="19">
        <f t="shared" si="8"/>
        <v>0.28439014114177374</v>
      </c>
    </row>
    <row r="23" spans="1:35">
      <c r="G23" s="4"/>
      <c r="H23" s="58" t="s">
        <v>16</v>
      </c>
      <c r="I23" s="19">
        <f t="shared" si="8"/>
        <v>2.9785544082605243E-2</v>
      </c>
      <c r="J23" s="19">
        <f t="shared" si="8"/>
        <v>0</v>
      </c>
      <c r="K23" s="19">
        <f t="shared" si="8"/>
        <v>26.368878936208159</v>
      </c>
      <c r="L23" s="19">
        <f t="shared" si="8"/>
        <v>1.315753392142776</v>
      </c>
      <c r="M23" s="19">
        <f t="shared" si="8"/>
        <v>15.452876376988984</v>
      </c>
      <c r="N23" s="19">
        <f t="shared" si="8"/>
        <v>14.630292816515695</v>
      </c>
    </row>
    <row r="24" spans="1:35">
      <c r="G24" s="4"/>
      <c r="H24" s="58" t="s">
        <v>17</v>
      </c>
      <c r="I24" s="19">
        <f t="shared" si="8"/>
        <v>9.1441620333598106</v>
      </c>
      <c r="J24" s="19">
        <f t="shared" si="8"/>
        <v>56.837650944369905</v>
      </c>
      <c r="K24" s="19">
        <f t="shared" si="8"/>
        <v>1.4139632587542856</v>
      </c>
      <c r="L24" s="19">
        <f t="shared" si="8"/>
        <v>0</v>
      </c>
      <c r="M24" s="19">
        <f t="shared" si="8"/>
        <v>11.505507955936352</v>
      </c>
      <c r="N24" s="19">
        <f t="shared" si="8"/>
        <v>3.1598904571308192E-2</v>
      </c>
    </row>
    <row r="25" spans="1:35" ht="18.75">
      <c r="G25" s="4"/>
      <c r="H25" s="59" t="s">
        <v>18</v>
      </c>
      <c r="I25" s="19">
        <f t="shared" si="8"/>
        <v>6.1159650516282769</v>
      </c>
      <c r="J25" s="19">
        <f t="shared" si="8"/>
        <v>0</v>
      </c>
      <c r="K25" s="19">
        <f t="shared" si="8"/>
        <v>3.5671112344186594E-2</v>
      </c>
      <c r="L25" s="19">
        <f t="shared" si="8"/>
        <v>0</v>
      </c>
      <c r="M25" s="19">
        <f t="shared" si="8"/>
        <v>2.1317829457364339</v>
      </c>
      <c r="N25" s="19">
        <f t="shared" si="8"/>
        <v>0.49504950495049505</v>
      </c>
    </row>
    <row r="26" spans="1:35" ht="18.75">
      <c r="G26" s="4"/>
      <c r="H26" s="58" t="s">
        <v>19</v>
      </c>
      <c r="I26" s="19">
        <f t="shared" si="8"/>
        <v>0.12907069102462271</v>
      </c>
      <c r="J26" s="19">
        <f t="shared" si="8"/>
        <v>0</v>
      </c>
      <c r="K26" s="19">
        <f t="shared" si="8"/>
        <v>1.3872099244961458E-2</v>
      </c>
      <c r="L26" s="19">
        <f t="shared" si="8"/>
        <v>0</v>
      </c>
      <c r="M26" s="19">
        <f t="shared" si="8"/>
        <v>0.20399836801305588</v>
      </c>
      <c r="N26" s="19">
        <f t="shared" si="8"/>
        <v>9.0794185801558864</v>
      </c>
    </row>
    <row r="27" spans="1:35" ht="18.75">
      <c r="G27" s="4"/>
      <c r="H27" s="58" t="s">
        <v>20</v>
      </c>
      <c r="I27" s="19">
        <f t="shared" si="8"/>
        <v>0</v>
      </c>
      <c r="J27" s="19">
        <f t="shared" si="8"/>
        <v>43.162349055630095</v>
      </c>
      <c r="K27" s="19">
        <f t="shared" si="8"/>
        <v>0</v>
      </c>
      <c r="L27" s="19">
        <f t="shared" si="8"/>
        <v>0</v>
      </c>
      <c r="M27" s="19">
        <f t="shared" si="8"/>
        <v>0</v>
      </c>
      <c r="N27" s="19">
        <f t="shared" si="8"/>
        <v>0</v>
      </c>
    </row>
    <row r="28" spans="1:35">
      <c r="G28" s="4"/>
      <c r="H28" s="60" t="s">
        <v>21</v>
      </c>
      <c r="I28" s="49">
        <f t="shared" si="8"/>
        <v>100</v>
      </c>
      <c r="J28" s="49">
        <f t="shared" si="8"/>
        <v>100</v>
      </c>
      <c r="K28" s="49">
        <f t="shared" si="8"/>
        <v>99.999999999999986</v>
      </c>
      <c r="L28" s="49">
        <f t="shared" si="8"/>
        <v>100</v>
      </c>
      <c r="M28" s="49">
        <f t="shared" si="8"/>
        <v>100</v>
      </c>
      <c r="N28" s="49">
        <f t="shared" si="8"/>
        <v>100</v>
      </c>
    </row>
  </sheetData>
  <mergeCells count="3">
    <mergeCell ref="Q3:R3"/>
    <mergeCell ref="T3:AI3"/>
    <mergeCell ref="H17:N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8"/>
  <sheetViews>
    <sheetView tabSelected="1" workbookViewId="0"/>
  </sheetViews>
  <sheetFormatPr defaultColWidth="8.85546875" defaultRowHeight="15.75"/>
  <cols>
    <col min="1" max="1" width="9.7109375" style="1" bestFit="1" customWidth="1"/>
    <col min="2" max="4" width="11.140625" style="1" customWidth="1"/>
    <col min="5" max="5" width="3" style="1" bestFit="1" customWidth="1"/>
    <col min="6" max="6" width="9.85546875" style="1" customWidth="1"/>
    <col min="7" max="7" width="2.7109375" style="51" customWidth="1"/>
    <col min="8" max="8" width="12.7109375" style="3" customWidth="1"/>
    <col min="9" max="14" width="7.140625" style="1" bestFit="1" customWidth="1"/>
    <col min="15" max="15" width="9.7109375" style="1" customWidth="1"/>
    <col min="16" max="16" width="3" style="1" customWidth="1"/>
    <col min="17" max="17" width="11.7109375" style="1" bestFit="1" customWidth="1"/>
    <col min="18" max="18" width="8.28515625" style="1" customWidth="1"/>
    <col min="19" max="19" width="2.7109375" style="1" customWidth="1"/>
    <col min="20" max="35" width="7.140625" style="1" bestFit="1" customWidth="1"/>
    <col min="36" max="16384" width="8.85546875" style="1"/>
  </cols>
  <sheetData>
    <row r="1" spans="1:35" s="76" customFormat="1" ht="18.75">
      <c r="A1" s="79"/>
      <c r="B1" s="79"/>
      <c r="C1" s="79"/>
      <c r="D1" s="80"/>
      <c r="E1" s="79"/>
      <c r="G1" s="81"/>
      <c r="H1" s="60"/>
      <c r="I1" s="78"/>
      <c r="J1" s="78"/>
      <c r="K1" s="78"/>
      <c r="L1" s="78"/>
      <c r="M1" s="78"/>
      <c r="N1" s="78"/>
    </row>
    <row r="2" spans="1:35" ht="16.5" thickBot="1">
      <c r="A2" s="77"/>
      <c r="B2" s="77"/>
      <c r="C2" s="77"/>
      <c r="D2" s="78"/>
      <c r="E2" s="77"/>
      <c r="I2" s="172" t="s">
        <v>0</v>
      </c>
      <c r="J2" s="172" t="s">
        <v>23</v>
      </c>
      <c r="K2" s="172" t="s">
        <v>24</v>
      </c>
      <c r="L2" s="172" t="s">
        <v>3</v>
      </c>
      <c r="M2" s="172" t="s">
        <v>4</v>
      </c>
      <c r="N2" s="172" t="s">
        <v>1</v>
      </c>
    </row>
    <row r="3" spans="1:35" ht="48" thickBot="1">
      <c r="B3" s="96" t="s">
        <v>47</v>
      </c>
      <c r="C3" s="94" t="s">
        <v>48</v>
      </c>
      <c r="D3" s="95" t="s">
        <v>49</v>
      </c>
      <c r="E3" s="97"/>
      <c r="F3" s="99" t="s">
        <v>50</v>
      </c>
      <c r="H3" s="100" t="s">
        <v>51</v>
      </c>
      <c r="I3" s="171">
        <f t="shared" ref="I3:N3" si="0">(I4/(1-$O4))*100</f>
        <v>64.580467299107241</v>
      </c>
      <c r="J3" s="171">
        <f t="shared" si="0"/>
        <v>1.1223861213221675</v>
      </c>
      <c r="K3" s="171">
        <f t="shared" si="0"/>
        <v>19.48521541973119</v>
      </c>
      <c r="L3" s="171">
        <f t="shared" si="0"/>
        <v>4.978688022301025</v>
      </c>
      <c r="M3" s="171">
        <f t="shared" si="0"/>
        <v>0.66570121154011441</v>
      </c>
      <c r="N3" s="171">
        <f t="shared" si="0"/>
        <v>9.1675419259982522</v>
      </c>
      <c r="O3" s="101" t="s">
        <v>52</v>
      </c>
      <c r="Q3" s="175" t="s">
        <v>6</v>
      </c>
      <c r="R3" s="176"/>
      <c r="T3" s="177" t="s">
        <v>7</v>
      </c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9"/>
    </row>
    <row r="4" spans="1:35" ht="16.5" thickBot="1">
      <c r="B4" s="1" t="s">
        <v>25</v>
      </c>
      <c r="D4" s="1" t="s">
        <v>26</v>
      </c>
      <c r="G4" s="4"/>
      <c r="H4" s="6" t="s">
        <v>10</v>
      </c>
      <c r="I4" s="61">
        <v>0.2328268581024171</v>
      </c>
      <c r="J4" s="61">
        <v>4.0464500356566964E-3</v>
      </c>
      <c r="K4" s="61">
        <v>7.0248508184571457E-2</v>
      </c>
      <c r="L4" s="61">
        <v>1.7949270703411416E-2</v>
      </c>
      <c r="M4" s="61">
        <v>2.3999999999999998E-3</v>
      </c>
      <c r="N4" s="61">
        <v>3.3051014841167951E-2</v>
      </c>
      <c r="O4" s="174">
        <f>1-(N4+M4+L4+K4+J4+I4)</f>
        <v>0.63947789813277534</v>
      </c>
      <c r="Q4" s="8"/>
      <c r="R4" s="9"/>
      <c r="T4" s="10">
        <v>0.01</v>
      </c>
      <c r="U4" s="11">
        <v>0.05</v>
      </c>
      <c r="V4" s="11">
        <v>0.1</v>
      </c>
      <c r="W4" s="11">
        <v>0.15</v>
      </c>
      <c r="X4" s="11">
        <v>0.2</v>
      </c>
      <c r="Y4" s="11">
        <v>0.25</v>
      </c>
      <c r="Z4" s="11">
        <v>0.3</v>
      </c>
      <c r="AA4" s="11">
        <v>0.35</v>
      </c>
      <c r="AB4" s="11">
        <v>0.35</v>
      </c>
      <c r="AC4" s="11">
        <v>0.45</v>
      </c>
      <c r="AD4" s="11">
        <v>0.5</v>
      </c>
      <c r="AE4" s="11">
        <v>0.55000000000000004</v>
      </c>
      <c r="AF4" s="11">
        <v>0.6</v>
      </c>
      <c r="AG4" s="11">
        <v>0.65</v>
      </c>
      <c r="AH4" s="11">
        <v>0.7</v>
      </c>
      <c r="AI4" s="12">
        <v>0.7</v>
      </c>
    </row>
    <row r="5" spans="1:35" ht="18.75">
      <c r="A5" s="13" t="s">
        <v>11</v>
      </c>
      <c r="B5" s="44">
        <v>68.788666545754992</v>
      </c>
      <c r="C5" s="14">
        <f t="shared" ref="C5:C14" si="1">(100*O5)/O$15</f>
        <v>81.938802025806467</v>
      </c>
      <c r="D5" s="44">
        <v>79.118560628259985</v>
      </c>
      <c r="E5" s="15"/>
      <c r="F5" s="16">
        <f>C5-D5</f>
        <v>2.8202413975464822</v>
      </c>
      <c r="G5" s="62"/>
      <c r="H5" s="58" t="s">
        <v>11</v>
      </c>
      <c r="I5" s="151">
        <v>50.05</v>
      </c>
      <c r="J5" s="157">
        <v>50.21</v>
      </c>
      <c r="K5" s="65">
        <v>37.229999999999997</v>
      </c>
      <c r="L5" s="71">
        <v>0.17</v>
      </c>
      <c r="M5" s="72">
        <v>0</v>
      </c>
      <c r="N5" s="73">
        <v>51.79</v>
      </c>
      <c r="O5" s="24">
        <f t="shared" ref="O5:O15" si="2">B5-(I18*I$4+J18*J$4+K18*K$4+L18*L$4+M18*M$4+N18*N$4)</f>
        <v>52.398052894980324</v>
      </c>
      <c r="Q5" s="18" t="s">
        <v>11</v>
      </c>
      <c r="R5" s="25">
        <f t="shared" ref="R5:R14" si="3">(I18*I$4+J18*J$4+K18*K$4+L18*L$4+M18*M$4+N18*N$4)/(I$4+J$4+K$4+L$4+M$4+N$4)</f>
        <v>45.463547355027657</v>
      </c>
      <c r="T5" s="26">
        <f t="shared" ref="T5:AI14" si="4">($B5-($R5*T$4))/(1-T$4)</f>
        <v>69.02427381030779</v>
      </c>
      <c r="U5" s="19">
        <f t="shared" si="4"/>
        <v>70.016304397898537</v>
      </c>
      <c r="V5" s="19">
        <f t="shared" si="4"/>
        <v>71.380346455835806</v>
      </c>
      <c r="W5" s="19">
        <f t="shared" si="4"/>
        <v>72.904864050000995</v>
      </c>
      <c r="X5" s="19">
        <f t="shared" si="4"/>
        <v>74.619946343436823</v>
      </c>
      <c r="Y5" s="19">
        <f t="shared" si="4"/>
        <v>76.563706275997433</v>
      </c>
      <c r="Z5" s="19">
        <f t="shared" si="4"/>
        <v>78.785146198923854</v>
      </c>
      <c r="AA5" s="19">
        <f t="shared" si="4"/>
        <v>81.348346109992789</v>
      </c>
      <c r="AB5" s="19">
        <f t="shared" si="4"/>
        <v>81.348346109992789</v>
      </c>
      <c r="AC5" s="19">
        <f t="shared" si="4"/>
        <v>87.872854974531904</v>
      </c>
      <c r="AD5" s="19">
        <f t="shared" si="4"/>
        <v>92.113785736482328</v>
      </c>
      <c r="AE5" s="19">
        <f t="shared" si="4"/>
        <v>97.297145556643954</v>
      </c>
      <c r="AF5" s="19">
        <f t="shared" si="4"/>
        <v>103.776345331846</v>
      </c>
      <c r="AG5" s="19">
        <f t="shared" si="4"/>
        <v>112.10674504282005</v>
      </c>
      <c r="AH5" s="19">
        <f t="shared" si="4"/>
        <v>123.21394465745207</v>
      </c>
      <c r="AI5" s="25">
        <f t="shared" si="4"/>
        <v>123.21394465745207</v>
      </c>
    </row>
    <row r="6" spans="1:35" ht="18.75">
      <c r="A6" s="13" t="s">
        <v>12</v>
      </c>
      <c r="B6" s="44">
        <v>0.48465429337202509</v>
      </c>
      <c r="C6" s="14">
        <f t="shared" si="1"/>
        <v>-7.622269790454262E-3</v>
      </c>
      <c r="D6" s="44">
        <v>0.19468199402376715</v>
      </c>
      <c r="E6" s="27"/>
      <c r="F6" s="28">
        <f t="shared" ref="F6:F14" si="5">C6-D6</f>
        <v>-0.20230426381422142</v>
      </c>
      <c r="G6" s="62"/>
      <c r="H6" s="58" t="s">
        <v>12</v>
      </c>
      <c r="I6" s="151">
        <v>0.02</v>
      </c>
      <c r="J6" s="157">
        <v>0.31</v>
      </c>
      <c r="K6" s="65">
        <v>4.2300000000000004</v>
      </c>
      <c r="L6" s="71">
        <v>7.53</v>
      </c>
      <c r="M6" s="72">
        <v>0</v>
      </c>
      <c r="N6" s="73">
        <v>0.89</v>
      </c>
      <c r="O6" s="24">
        <f t="shared" si="2"/>
        <v>-4.8742730646006427E-3</v>
      </c>
      <c r="Q6" s="18" t="s">
        <v>12</v>
      </c>
      <c r="R6" s="25">
        <f t="shared" si="3"/>
        <v>1.3578323323348216</v>
      </c>
      <c r="T6" s="26">
        <f t="shared" si="4"/>
        <v>0.47583431318048169</v>
      </c>
      <c r="U6" s="19">
        <f t="shared" si="4"/>
        <v>0.43869755447924635</v>
      </c>
      <c r="V6" s="19">
        <f t="shared" si="4"/>
        <v>0.38763451126504772</v>
      </c>
      <c r="W6" s="19">
        <f t="shared" si="4"/>
        <v>0.33056405120211979</v>
      </c>
      <c r="X6" s="19">
        <f t="shared" si="4"/>
        <v>0.26635978363132595</v>
      </c>
      <c r="Y6" s="19">
        <f t="shared" si="4"/>
        <v>0.19359494705109292</v>
      </c>
      <c r="Z6" s="19">
        <f t="shared" si="4"/>
        <v>0.11043513381654087</v>
      </c>
      <c r="AA6" s="19">
        <f t="shared" si="4"/>
        <v>1.4481503161288566E-2</v>
      </c>
      <c r="AB6" s="19">
        <f t="shared" si="4"/>
        <v>1.4481503161288566E-2</v>
      </c>
      <c r="AC6" s="19">
        <f t="shared" si="4"/>
        <v>-0.22976410214299028</v>
      </c>
      <c r="AD6" s="19">
        <f t="shared" si="4"/>
        <v>-0.38852374559077141</v>
      </c>
      <c r="AE6" s="19">
        <f t="shared" si="4"/>
        <v>-0.58256330980472637</v>
      </c>
      <c r="AF6" s="19">
        <f t="shared" si="4"/>
        <v>-0.82511276507216968</v>
      </c>
      <c r="AG6" s="19">
        <f t="shared" si="4"/>
        <v>-1.1369620647017398</v>
      </c>
      <c r="AH6" s="19">
        <f t="shared" si="4"/>
        <v>-1.5527611308744995</v>
      </c>
      <c r="AI6" s="25">
        <f t="shared" si="4"/>
        <v>-1.5527611308744995</v>
      </c>
    </row>
    <row r="7" spans="1:35" ht="18.75">
      <c r="A7" s="13" t="s">
        <v>13</v>
      </c>
      <c r="B7" s="44">
        <v>14.650464502347702</v>
      </c>
      <c r="C7" s="14">
        <f t="shared" si="1"/>
        <v>9.6987963999378923</v>
      </c>
      <c r="D7" s="44">
        <v>11.551804122073479</v>
      </c>
      <c r="E7" s="27"/>
      <c r="F7" s="28">
        <f t="shared" si="5"/>
        <v>-1.8530077221355867</v>
      </c>
      <c r="G7" s="62"/>
      <c r="H7" s="58" t="s">
        <v>13</v>
      </c>
      <c r="I7" s="151">
        <v>30.89</v>
      </c>
      <c r="J7" s="157">
        <v>5.62</v>
      </c>
      <c r="K7" s="65">
        <v>14.19</v>
      </c>
      <c r="L7" s="71">
        <v>2.2599999999999998</v>
      </c>
      <c r="M7" s="72">
        <v>0</v>
      </c>
      <c r="N7" s="73">
        <v>3.16</v>
      </c>
      <c r="O7" s="24">
        <f t="shared" si="2"/>
        <v>6.2021659362500134</v>
      </c>
      <c r="Q7" s="18" t="s">
        <v>13</v>
      </c>
      <c r="R7" s="25">
        <f t="shared" si="3"/>
        <v>23.433510795432682</v>
      </c>
      <c r="T7" s="26">
        <f t="shared" si="4"/>
        <v>14.561746863023613</v>
      </c>
      <c r="U7" s="19">
        <f t="shared" si="4"/>
        <v>14.18819890797481</v>
      </c>
      <c r="V7" s="19">
        <f t="shared" si="4"/>
        <v>13.674570469782704</v>
      </c>
      <c r="W7" s="19">
        <f t="shared" si="4"/>
        <v>13.100515156509177</v>
      </c>
      <c r="X7" s="19">
        <f t="shared" si="4"/>
        <v>12.454702929076458</v>
      </c>
      <c r="Y7" s="19">
        <f t="shared" si="4"/>
        <v>11.72278240465271</v>
      </c>
      <c r="Z7" s="19">
        <f t="shared" si="4"/>
        <v>10.886301805311284</v>
      </c>
      <c r="AA7" s="19">
        <f t="shared" si="4"/>
        <v>9.9211318829942527</v>
      </c>
      <c r="AB7" s="19">
        <f t="shared" si="4"/>
        <v>9.9211318829942527</v>
      </c>
      <c r="AC7" s="19">
        <f t="shared" si="4"/>
        <v>7.4643357170963558</v>
      </c>
      <c r="AD7" s="19">
        <f t="shared" si="4"/>
        <v>5.8674182092627234</v>
      </c>
      <c r="AE7" s="19">
        <f t="shared" si="4"/>
        <v>3.9156301441327246</v>
      </c>
      <c r="AF7" s="19">
        <f t="shared" si="4"/>
        <v>1.4758950627202339</v>
      </c>
      <c r="AG7" s="19">
        <f t="shared" si="4"/>
        <v>-1.660907184810116</v>
      </c>
      <c r="AH7" s="19">
        <f t="shared" si="4"/>
        <v>-5.8433101815172481</v>
      </c>
      <c r="AI7" s="25">
        <f t="shared" si="4"/>
        <v>-5.8433101815172481</v>
      </c>
    </row>
    <row r="8" spans="1:35" ht="18.75">
      <c r="A8" s="13" t="s">
        <v>14</v>
      </c>
      <c r="B8" s="44">
        <v>3.6172742478286279</v>
      </c>
      <c r="C8" s="14">
        <f t="shared" si="1"/>
        <v>0.53423762622761584</v>
      </c>
      <c r="D8" s="44">
        <v>0.75354036267137192</v>
      </c>
      <c r="E8" s="27"/>
      <c r="F8" s="28">
        <f t="shared" si="5"/>
        <v>-0.21930273644375609</v>
      </c>
      <c r="G8" s="62"/>
      <c r="H8" s="58" t="s">
        <v>14</v>
      </c>
      <c r="I8" s="151">
        <v>0.63</v>
      </c>
      <c r="J8" s="157">
        <v>11.66</v>
      </c>
      <c r="K8" s="65">
        <v>16.010000000000002</v>
      </c>
      <c r="L8" s="71">
        <v>84.192626000000004</v>
      </c>
      <c r="M8" s="72">
        <v>0</v>
      </c>
      <c r="N8" s="73">
        <v>9.59</v>
      </c>
      <c r="O8" s="24">
        <f t="shared" si="2"/>
        <v>0.34163315432347918</v>
      </c>
      <c r="Q8" s="18" t="s">
        <v>14</v>
      </c>
      <c r="R8" s="25">
        <f t="shared" si="3"/>
        <v>9.0858260188206792</v>
      </c>
      <c r="T8" s="26">
        <f t="shared" si="4"/>
        <v>3.5620363511519404</v>
      </c>
      <c r="U8" s="19">
        <f t="shared" si="4"/>
        <v>3.3294557335658888</v>
      </c>
      <c r="V8" s="19">
        <f t="shared" si="4"/>
        <v>3.0096573843850667</v>
      </c>
      <c r="W8" s="19">
        <f t="shared" si="4"/>
        <v>2.6522357000065013</v>
      </c>
      <c r="X8" s="19">
        <f t="shared" si="4"/>
        <v>2.2501363050806149</v>
      </c>
      <c r="Y8" s="19">
        <f t="shared" si="4"/>
        <v>1.7944236574979442</v>
      </c>
      <c r="Z8" s="19">
        <f t="shared" si="4"/>
        <v>1.2736092031177491</v>
      </c>
      <c r="AA8" s="19">
        <f t="shared" si="4"/>
        <v>0.67266944806367757</v>
      </c>
      <c r="AB8" s="19">
        <f t="shared" si="4"/>
        <v>0.67266944806367757</v>
      </c>
      <c r="AC8" s="19">
        <f t="shared" si="4"/>
        <v>-0.85699538298305122</v>
      </c>
      <c r="AD8" s="19">
        <f t="shared" si="4"/>
        <v>-1.8512775231634233</v>
      </c>
      <c r="AE8" s="19">
        <f t="shared" si="4"/>
        <v>-3.0665112500505467</v>
      </c>
      <c r="AF8" s="19">
        <f t="shared" si="4"/>
        <v>-4.5855534086594485</v>
      </c>
      <c r="AG8" s="19">
        <f t="shared" si="4"/>
        <v>-6.5386076125851824</v>
      </c>
      <c r="AH8" s="19">
        <f t="shared" si="4"/>
        <v>-9.1426798844861565</v>
      </c>
      <c r="AI8" s="25">
        <f t="shared" si="4"/>
        <v>-9.1426798844861565</v>
      </c>
    </row>
    <row r="9" spans="1:35">
      <c r="A9" s="13" t="s">
        <v>15</v>
      </c>
      <c r="B9" s="44">
        <v>5.5417850593474802E-2</v>
      </c>
      <c r="C9" s="14">
        <f t="shared" si="1"/>
        <v>2.5238322815417623E-2</v>
      </c>
      <c r="D9" s="44">
        <v>2.420915987860317E-2</v>
      </c>
      <c r="E9" s="27"/>
      <c r="F9" s="28">
        <f t="shared" si="5"/>
        <v>1.0291629368144525E-3</v>
      </c>
      <c r="G9" s="62"/>
      <c r="H9" s="58" t="s">
        <v>15</v>
      </c>
      <c r="I9" s="151"/>
      <c r="J9" s="157">
        <v>0.52</v>
      </c>
      <c r="K9" s="65">
        <v>0.27</v>
      </c>
      <c r="L9" s="71">
        <v>0.35</v>
      </c>
      <c r="M9" s="72">
        <v>0</v>
      </c>
      <c r="N9" s="73">
        <v>0.32</v>
      </c>
      <c r="O9" s="24">
        <f t="shared" si="2"/>
        <v>1.6139349626399735E-2</v>
      </c>
      <c r="Q9" s="18" t="s">
        <v>15</v>
      </c>
      <c r="R9" s="25">
        <f t="shared" si="3"/>
        <v>0.1089489403385893</v>
      </c>
      <c r="T9" s="26">
        <f t="shared" si="4"/>
        <v>5.4877132515241324E-2</v>
      </c>
      <c r="U9" s="19">
        <f t="shared" si="4"/>
        <v>5.2600424817416148E-2</v>
      </c>
      <c r="V9" s="19">
        <f t="shared" si="4"/>
        <v>4.9469951732906518E-2</v>
      </c>
      <c r="W9" s="19">
        <f t="shared" si="4"/>
        <v>4.5971187697278121E-2</v>
      </c>
      <c r="X9" s="19">
        <f t="shared" si="4"/>
        <v>4.2035078157196169E-2</v>
      </c>
      <c r="Y9" s="19">
        <f t="shared" si="4"/>
        <v>3.7574154011769965E-2</v>
      </c>
      <c r="Z9" s="19">
        <f t="shared" si="4"/>
        <v>3.2475954988425738E-2</v>
      </c>
      <c r="AA9" s="19">
        <f t="shared" si="4"/>
        <v>2.6593417653797764E-2</v>
      </c>
      <c r="AB9" s="19">
        <f t="shared" si="4"/>
        <v>2.6593417653797764E-2</v>
      </c>
      <c r="AC9" s="19">
        <f t="shared" si="4"/>
        <v>1.1619686256562936E-2</v>
      </c>
      <c r="AD9" s="19">
        <f t="shared" si="4"/>
        <v>1.8867608483602999E-3</v>
      </c>
      <c r="AE9" s="19">
        <f t="shared" si="4"/>
        <v>-1.0009036872776274E-2</v>
      </c>
      <c r="AF9" s="19">
        <f t="shared" si="4"/>
        <v>-2.4878784024196937E-2</v>
      </c>
      <c r="AG9" s="19">
        <f t="shared" si="4"/>
        <v>-4.3997030361737875E-2</v>
      </c>
      <c r="AH9" s="19">
        <f t="shared" si="4"/>
        <v>-6.9488025478459017E-2</v>
      </c>
      <c r="AI9" s="25">
        <f t="shared" si="4"/>
        <v>-6.9488025478459017E-2</v>
      </c>
    </row>
    <row r="10" spans="1:35">
      <c r="A10" s="13" t="s">
        <v>16</v>
      </c>
      <c r="B10" s="44">
        <v>1.5819277351228263</v>
      </c>
      <c r="C10" s="14">
        <f t="shared" si="1"/>
        <v>1.4358522113700112E-3</v>
      </c>
      <c r="D10" s="44">
        <v>4.0348599797671948E-2</v>
      </c>
      <c r="E10" s="27"/>
      <c r="F10" s="28">
        <f t="shared" si="5"/>
        <v>-3.8912747586301935E-2</v>
      </c>
      <c r="G10" s="62"/>
      <c r="H10" s="58" t="s">
        <v>16</v>
      </c>
      <c r="I10" s="151">
        <v>0.01</v>
      </c>
      <c r="J10" s="157">
        <v>16.850000000000001</v>
      </c>
      <c r="K10" s="65">
        <v>13.89</v>
      </c>
      <c r="L10" s="71">
        <v>1.26</v>
      </c>
      <c r="M10" s="72">
        <v>0</v>
      </c>
      <c r="N10" s="73">
        <v>13.83</v>
      </c>
      <c r="O10" s="24">
        <f t="shared" si="2"/>
        <v>9.1819575415619248E-4</v>
      </c>
      <c r="Q10" s="18" t="s">
        <v>16</v>
      </c>
      <c r="R10" s="25">
        <f t="shared" si="3"/>
        <v>4.3853331908925082</v>
      </c>
      <c r="T10" s="26">
        <f t="shared" si="4"/>
        <v>1.5536105082968699</v>
      </c>
      <c r="U10" s="19">
        <f t="shared" si="4"/>
        <v>1.4343800795560009</v>
      </c>
      <c r="V10" s="19">
        <f t="shared" si="4"/>
        <v>1.270438240037306</v>
      </c>
      <c r="W10" s="19">
        <f t="shared" si="4"/>
        <v>1.0872091252811178</v>
      </c>
      <c r="X10" s="19">
        <f t="shared" si="4"/>
        <v>0.8810763711804056</v>
      </c>
      <c r="Y10" s="19">
        <f t="shared" si="4"/>
        <v>0.64745924986626557</v>
      </c>
      <c r="Z10" s="19">
        <f t="shared" si="4"/>
        <v>0.38046825407867702</v>
      </c>
      <c r="AA10" s="19">
        <f t="shared" si="4"/>
        <v>7.2401720477613174E-2</v>
      </c>
      <c r="AB10" s="19">
        <f t="shared" si="4"/>
        <v>7.2401720477613174E-2</v>
      </c>
      <c r="AC10" s="19">
        <f t="shared" si="4"/>
        <v>-0.71176763777964092</v>
      </c>
      <c r="AD10" s="19">
        <f t="shared" si="4"/>
        <v>-1.2214777206468557</v>
      </c>
      <c r="AE10" s="19">
        <f t="shared" si="4"/>
        <v>-1.8444567108178971</v>
      </c>
      <c r="AF10" s="19">
        <f t="shared" si="4"/>
        <v>-2.6231804485316959</v>
      </c>
      <c r="AG10" s="19">
        <f t="shared" si="4"/>
        <v>-3.624396682735155</v>
      </c>
      <c r="AH10" s="19">
        <f t="shared" si="4"/>
        <v>-4.9593516616730966</v>
      </c>
      <c r="AI10" s="25">
        <f t="shared" si="4"/>
        <v>-4.9593516616730966</v>
      </c>
    </row>
    <row r="11" spans="1:35">
      <c r="A11" s="13" t="s">
        <v>17</v>
      </c>
      <c r="B11" s="44">
        <v>3.2948431171029564</v>
      </c>
      <c r="C11" s="14">
        <f t="shared" si="1"/>
        <v>-1.5469052502990075</v>
      </c>
      <c r="D11" s="44">
        <v>0.54974967224328042</v>
      </c>
      <c r="E11" s="27"/>
      <c r="F11" s="28">
        <f t="shared" si="5"/>
        <v>-2.0966549225422879</v>
      </c>
      <c r="G11" s="62"/>
      <c r="H11" s="58" t="s">
        <v>17</v>
      </c>
      <c r="I11" s="151">
        <v>14.69</v>
      </c>
      <c r="J11" s="157">
        <v>10.9</v>
      </c>
      <c r="K11" s="65">
        <v>0.03</v>
      </c>
      <c r="L11" s="71"/>
      <c r="M11" s="72">
        <v>55.07</v>
      </c>
      <c r="N11" s="73">
        <v>20.04</v>
      </c>
      <c r="O11" s="24">
        <f t="shared" si="2"/>
        <v>-0.98921171807176433</v>
      </c>
      <c r="Q11" s="18" t="s">
        <v>17</v>
      </c>
      <c r="R11" s="25">
        <f t="shared" si="3"/>
        <v>11.882918725333738</v>
      </c>
      <c r="T11" s="26">
        <f t="shared" si="4"/>
        <v>3.2080948786359786</v>
      </c>
      <c r="U11" s="19">
        <f t="shared" si="4"/>
        <v>2.8428391377223892</v>
      </c>
      <c r="V11" s="19">
        <f t="shared" si="4"/>
        <v>2.3406124939662032</v>
      </c>
      <c r="W11" s="19">
        <f t="shared" si="4"/>
        <v>1.7793003627092892</v>
      </c>
      <c r="X11" s="19">
        <f t="shared" si="4"/>
        <v>1.1478242150452611</v>
      </c>
      <c r="Y11" s="19">
        <f t="shared" si="4"/>
        <v>0.43215124769269586</v>
      </c>
      <c r="Z11" s="19">
        <f t="shared" si="4"/>
        <v>-0.38576071499595016</v>
      </c>
      <c r="AA11" s="19">
        <f t="shared" si="4"/>
        <v>-1.3295052873290032</v>
      </c>
      <c r="AB11" s="19">
        <f t="shared" si="4"/>
        <v>-1.3295052873290032</v>
      </c>
      <c r="AC11" s="19">
        <f t="shared" si="4"/>
        <v>-3.731764198722229</v>
      </c>
      <c r="AD11" s="19">
        <f t="shared" si="4"/>
        <v>-5.2932324911278252</v>
      </c>
      <c r="AE11" s="19">
        <f t="shared" si="4"/>
        <v>-7.2016937374013343</v>
      </c>
      <c r="AF11" s="19">
        <f t="shared" si="4"/>
        <v>-9.5872702952432167</v>
      </c>
      <c r="AG11" s="19">
        <f t="shared" si="4"/>
        <v>-12.65444015532564</v>
      </c>
      <c r="AH11" s="19">
        <f t="shared" si="4"/>
        <v>-16.743999968768865</v>
      </c>
      <c r="AI11" s="25">
        <f t="shared" si="4"/>
        <v>-16.743999968768865</v>
      </c>
    </row>
    <row r="12" spans="1:35" ht="18.75">
      <c r="A12" s="30" t="s">
        <v>18</v>
      </c>
      <c r="B12" s="44">
        <v>3.3452229812788428</v>
      </c>
      <c r="C12" s="14">
        <f t="shared" si="1"/>
        <v>4.0440166611439174</v>
      </c>
      <c r="D12" s="44">
        <v>2.6045021169397242</v>
      </c>
      <c r="E12" s="31"/>
      <c r="F12" s="28">
        <f t="shared" si="5"/>
        <v>1.4395145442041932</v>
      </c>
      <c r="G12" s="62"/>
      <c r="H12" s="59" t="s">
        <v>18</v>
      </c>
      <c r="I12" s="151">
        <v>3.04</v>
      </c>
      <c r="J12" s="157">
        <v>1.07</v>
      </c>
      <c r="K12" s="65">
        <v>0.47</v>
      </c>
      <c r="L12" s="71"/>
      <c r="M12" s="72">
        <v>0</v>
      </c>
      <c r="N12" s="73">
        <v>0.26</v>
      </c>
      <c r="O12" s="24">
        <f t="shared" si="2"/>
        <v>2.5860592744822375</v>
      </c>
      <c r="Q12" s="32" t="s">
        <v>18</v>
      </c>
      <c r="R12" s="25">
        <f t="shared" si="3"/>
        <v>2.105734164049101</v>
      </c>
      <c r="T12" s="26">
        <f t="shared" si="4"/>
        <v>3.3577430703417694</v>
      </c>
      <c r="U12" s="19">
        <f t="shared" si="4"/>
        <v>3.4104592348172504</v>
      </c>
      <c r="V12" s="19">
        <f t="shared" si="4"/>
        <v>3.4829439609710362</v>
      </c>
      <c r="W12" s="19">
        <f t="shared" si="4"/>
        <v>3.5639563019664444</v>
      </c>
      <c r="X12" s="19">
        <f t="shared" si="4"/>
        <v>3.6550951855862777</v>
      </c>
      <c r="Y12" s="19">
        <f t="shared" si="4"/>
        <v>3.7583859203554231</v>
      </c>
      <c r="Z12" s="19">
        <f t="shared" si="4"/>
        <v>3.876432474377304</v>
      </c>
      <c r="AA12" s="19">
        <f t="shared" si="4"/>
        <v>4.0126400367102422</v>
      </c>
      <c r="AB12" s="19">
        <f t="shared" si="4"/>
        <v>4.0126400367102422</v>
      </c>
      <c r="AC12" s="19">
        <f t="shared" si="4"/>
        <v>4.359350195375904</v>
      </c>
      <c r="AD12" s="19">
        <f t="shared" si="4"/>
        <v>4.5847117985085841</v>
      </c>
      <c r="AE12" s="19">
        <f t="shared" si="4"/>
        <v>4.8601537578929719</v>
      </c>
      <c r="AF12" s="19">
        <f t="shared" si="4"/>
        <v>5.2044562071234557</v>
      </c>
      <c r="AG12" s="19">
        <f t="shared" si="4"/>
        <v>5.6471307847055066</v>
      </c>
      <c r="AH12" s="19">
        <f t="shared" si="4"/>
        <v>6.2373635548149062</v>
      </c>
      <c r="AI12" s="25">
        <f t="shared" si="4"/>
        <v>6.2373635548149062</v>
      </c>
    </row>
    <row r="13" spans="1:35" ht="18.75">
      <c r="A13" s="13" t="s">
        <v>19</v>
      </c>
      <c r="B13" s="44">
        <v>4.0606170525764265</v>
      </c>
      <c r="C13" s="14">
        <f t="shared" si="1"/>
        <v>5.2867238831703869</v>
      </c>
      <c r="D13" s="44">
        <v>5.1626033441121262</v>
      </c>
      <c r="E13" s="27"/>
      <c r="F13" s="28">
        <f t="shared" si="5"/>
        <v>0.1241205390582607</v>
      </c>
      <c r="G13" s="62"/>
      <c r="H13" s="58" t="s">
        <v>19</v>
      </c>
      <c r="I13" s="151">
        <v>0.17</v>
      </c>
      <c r="J13" s="157">
        <v>0.39</v>
      </c>
      <c r="K13" s="72">
        <v>8.6199999999999992</v>
      </c>
      <c r="L13" s="75"/>
      <c r="M13" s="72">
        <v>0</v>
      </c>
      <c r="N13" s="73">
        <v>0.02</v>
      </c>
      <c r="O13" s="24">
        <f t="shared" si="2"/>
        <v>3.3807430768181441</v>
      </c>
      <c r="Q13" s="18" t="s">
        <v>19</v>
      </c>
      <c r="R13" s="25">
        <f t="shared" si="3"/>
        <v>1.8858038723203459</v>
      </c>
      <c r="T13" s="26">
        <f t="shared" si="4"/>
        <v>4.0825848624780035</v>
      </c>
      <c r="U13" s="19">
        <f t="shared" si="4"/>
        <v>4.1750809041688521</v>
      </c>
      <c r="V13" s="19">
        <f t="shared" si="4"/>
        <v>4.3022629614937689</v>
      </c>
      <c r="W13" s="19">
        <f t="shared" si="4"/>
        <v>4.4444076137980879</v>
      </c>
      <c r="X13" s="19">
        <f t="shared" si="4"/>
        <v>4.6043203476404466</v>
      </c>
      <c r="Y13" s="19">
        <f t="shared" si="4"/>
        <v>4.7855547793284536</v>
      </c>
      <c r="Z13" s="19">
        <f t="shared" si="4"/>
        <v>4.9926798441147469</v>
      </c>
      <c r="AA13" s="19">
        <f t="shared" si="4"/>
        <v>5.2316703034835461</v>
      </c>
      <c r="AB13" s="19">
        <f t="shared" si="4"/>
        <v>5.2316703034835461</v>
      </c>
      <c r="AC13" s="19">
        <f t="shared" si="4"/>
        <v>5.8400096546041285</v>
      </c>
      <c r="AD13" s="19">
        <f t="shared" si="4"/>
        <v>6.2354302328325071</v>
      </c>
      <c r="AE13" s="19">
        <f t="shared" si="4"/>
        <v>6.7187220506671919</v>
      </c>
      <c r="AF13" s="19">
        <f t="shared" si="4"/>
        <v>7.3228368229605474</v>
      </c>
      <c r="AG13" s="19">
        <f t="shared" si="4"/>
        <v>8.0995558159091487</v>
      </c>
      <c r="AH13" s="19">
        <f t="shared" si="4"/>
        <v>9.1351811398406131</v>
      </c>
      <c r="AI13" s="25">
        <f t="shared" si="4"/>
        <v>9.1351811398406131</v>
      </c>
    </row>
    <row r="14" spans="1:35" ht="18.75">
      <c r="A14" s="13" t="s">
        <v>20</v>
      </c>
      <c r="B14" s="44">
        <v>0.12091167402212684</v>
      </c>
      <c r="C14" s="14">
        <f t="shared" si="1"/>
        <v>2.5276748776393181E-2</v>
      </c>
      <c r="D14" s="44"/>
      <c r="E14" s="27"/>
      <c r="F14" s="28">
        <f t="shared" si="5"/>
        <v>2.5276748776393181E-2</v>
      </c>
      <c r="G14" s="62"/>
      <c r="H14" s="58" t="s">
        <v>20</v>
      </c>
      <c r="I14" s="5">
        <v>0</v>
      </c>
      <c r="J14" s="157">
        <v>0.04</v>
      </c>
      <c r="K14" s="19">
        <v>0</v>
      </c>
      <c r="L14" s="19"/>
      <c r="M14" s="19">
        <v>41.82</v>
      </c>
      <c r="N14" s="73">
        <v>0.03</v>
      </c>
      <c r="O14" s="24">
        <f t="shared" si="2"/>
        <v>1.6163922179158116E-2</v>
      </c>
      <c r="Q14" s="18" t="s">
        <v>20</v>
      </c>
      <c r="R14" s="25">
        <f t="shared" si="3"/>
        <v>0.29054460544986477</v>
      </c>
      <c r="T14" s="26">
        <f t="shared" si="4"/>
        <v>0.1191982100683113</v>
      </c>
      <c r="U14" s="19">
        <f t="shared" si="4"/>
        <v>0.11198362499961433</v>
      </c>
      <c r="V14" s="19">
        <f t="shared" si="4"/>
        <v>0.10206357053015595</v>
      </c>
      <c r="W14" s="19">
        <f t="shared" si="4"/>
        <v>9.0976450828996622E-2</v>
      </c>
      <c r="X14" s="19">
        <f t="shared" si="4"/>
        <v>7.8503441165192353E-2</v>
      </c>
      <c r="Y14" s="19">
        <f t="shared" si="4"/>
        <v>6.4367363546214196E-2</v>
      </c>
      <c r="Z14" s="19">
        <f t="shared" si="4"/>
        <v>4.8211846267382015E-2</v>
      </c>
      <c r="AA14" s="19">
        <f t="shared" si="4"/>
        <v>2.9570864791806414E-2</v>
      </c>
      <c r="AB14" s="19">
        <f t="shared" si="4"/>
        <v>2.9570864791806414E-2</v>
      </c>
      <c r="AC14" s="19">
        <f t="shared" si="4"/>
        <v>-1.7878906236931492E-2</v>
      </c>
      <c r="AD14" s="19">
        <f t="shared" si="4"/>
        <v>-4.872125740561109E-2</v>
      </c>
      <c r="AE14" s="19">
        <f t="shared" si="4"/>
        <v>-8.6417464389552889E-2</v>
      </c>
      <c r="AF14" s="19">
        <f t="shared" si="4"/>
        <v>-0.13353772311948003</v>
      </c>
      <c r="AG14" s="19">
        <f t="shared" si="4"/>
        <v>-0.19412091291510081</v>
      </c>
      <c r="AH14" s="19">
        <f t="shared" si="4"/>
        <v>-0.27489849930926163</v>
      </c>
      <c r="AI14" s="25">
        <f t="shared" si="4"/>
        <v>-0.27489849930926163</v>
      </c>
    </row>
    <row r="15" spans="1:35" ht="19.5" thickBot="1">
      <c r="A15" s="3" t="s">
        <v>21</v>
      </c>
      <c r="B15" s="52">
        <f>SUM(B5:B14)</f>
        <v>100.00000000000001</v>
      </c>
      <c r="C15" s="52">
        <f>SUM(C5:C14)</f>
        <v>99.999999999999986</v>
      </c>
      <c r="D15" s="52">
        <f>SUM(D5:D14)</f>
        <v>100.00000000000001</v>
      </c>
      <c r="E15" s="34" t="s">
        <v>54</v>
      </c>
      <c r="F15" s="70">
        <f>F5^2+F6^2+F7^2+F8^2+F9^2+F10^2+F11^2+F12^2+F13^2+F14^2</f>
        <v>17.962143934640281</v>
      </c>
      <c r="G15" s="62"/>
      <c r="H15" s="3" t="s">
        <v>21</v>
      </c>
      <c r="I15" s="5">
        <f t="shared" ref="I15:N15" si="6">SUM(I5:I14)</f>
        <v>99.500000000000014</v>
      </c>
      <c r="J15" s="5">
        <f t="shared" si="6"/>
        <v>97.57</v>
      </c>
      <c r="K15" s="5">
        <f t="shared" si="6"/>
        <v>94.94</v>
      </c>
      <c r="L15" s="5">
        <f t="shared" si="6"/>
        <v>95.762625999999997</v>
      </c>
      <c r="M15" s="5">
        <f t="shared" si="6"/>
        <v>96.89</v>
      </c>
      <c r="N15" s="5">
        <f t="shared" si="6"/>
        <v>99.93</v>
      </c>
      <c r="O15" s="39">
        <f t="shared" si="2"/>
        <v>63.947789813277552</v>
      </c>
      <c r="Q15" s="54" t="s">
        <v>21</v>
      </c>
      <c r="R15" s="40">
        <f>SUM(R5:R14)</f>
        <v>100</v>
      </c>
      <c r="T15" s="37">
        <f>SUM(T5:T14)</f>
        <v>100</v>
      </c>
      <c r="U15" s="38">
        <f t="shared" ref="U15:AI15" si="7">SUM(U5:U14)</f>
        <v>100.00000000000001</v>
      </c>
      <c r="V15" s="38">
        <f t="shared" si="7"/>
        <v>100.00000000000001</v>
      </c>
      <c r="W15" s="38">
        <f t="shared" si="7"/>
        <v>100</v>
      </c>
      <c r="X15" s="38">
        <f t="shared" si="7"/>
        <v>100.00000000000001</v>
      </c>
      <c r="Y15" s="38">
        <f t="shared" si="7"/>
        <v>99.999999999999986</v>
      </c>
      <c r="Z15" s="38">
        <f t="shared" si="7"/>
        <v>100.00000000000001</v>
      </c>
      <c r="AA15" s="38">
        <f t="shared" si="7"/>
        <v>100</v>
      </c>
      <c r="AB15" s="38">
        <f t="shared" si="7"/>
        <v>100</v>
      </c>
      <c r="AC15" s="38">
        <f t="shared" si="7"/>
        <v>100.00000000000001</v>
      </c>
      <c r="AD15" s="38">
        <f t="shared" si="7"/>
        <v>100.00000000000001</v>
      </c>
      <c r="AE15" s="38">
        <f t="shared" si="7"/>
        <v>100.00000000000001</v>
      </c>
      <c r="AF15" s="38">
        <f t="shared" si="7"/>
        <v>100.00000000000004</v>
      </c>
      <c r="AG15" s="38">
        <f t="shared" si="7"/>
        <v>100.00000000000004</v>
      </c>
      <c r="AH15" s="38">
        <f t="shared" si="7"/>
        <v>100</v>
      </c>
      <c r="AI15" s="40">
        <f t="shared" si="7"/>
        <v>100</v>
      </c>
    </row>
    <row r="16" spans="1:35" ht="16.5" thickBot="1"/>
    <row r="17" spans="4:35" ht="16.5" thickBot="1">
      <c r="G17" s="4"/>
      <c r="H17" s="180" t="s">
        <v>388</v>
      </c>
      <c r="I17" s="181"/>
      <c r="J17" s="181"/>
      <c r="K17" s="181"/>
      <c r="L17" s="181"/>
      <c r="M17" s="181"/>
      <c r="N17" s="182"/>
      <c r="Q17" s="5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4:35" ht="18.75">
      <c r="D18" s="56"/>
      <c r="E18" s="56"/>
      <c r="F18" s="56"/>
      <c r="G18" s="57"/>
      <c r="H18" s="58" t="s">
        <v>11</v>
      </c>
      <c r="I18" s="19">
        <f t="shared" ref="I18:N28" si="8">100*I5/I$15</f>
        <v>50.301507537688437</v>
      </c>
      <c r="J18" s="19">
        <f t="shared" si="8"/>
        <v>51.460489904683818</v>
      </c>
      <c r="K18" s="19">
        <f t="shared" si="8"/>
        <v>39.214240572993468</v>
      </c>
      <c r="L18" s="19">
        <f t="shared" si="8"/>
        <v>0.17752228306688247</v>
      </c>
      <c r="M18" s="19">
        <f t="shared" si="8"/>
        <v>0</v>
      </c>
      <c r="N18" s="19">
        <f t="shared" si="8"/>
        <v>51.826278394876411</v>
      </c>
      <c r="Q18" s="5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4:35" ht="18.75">
      <c r="G19" s="4"/>
      <c r="H19" s="58" t="s">
        <v>12</v>
      </c>
      <c r="I19" s="19">
        <f t="shared" si="8"/>
        <v>2.0100502512562811E-2</v>
      </c>
      <c r="J19" s="19">
        <f t="shared" si="8"/>
        <v>0.31772061084349701</v>
      </c>
      <c r="K19" s="19">
        <f t="shared" si="8"/>
        <v>4.4554455445544559</v>
      </c>
      <c r="L19" s="19">
        <f t="shared" si="8"/>
        <v>7.8631928911389712</v>
      </c>
      <c r="M19" s="19">
        <f t="shared" si="8"/>
        <v>0</v>
      </c>
      <c r="N19" s="19">
        <f t="shared" si="8"/>
        <v>0.8906234364054838</v>
      </c>
      <c r="Q19" s="5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4:35" ht="18.75">
      <c r="G20" s="4"/>
      <c r="H20" s="58" t="s">
        <v>13</v>
      </c>
      <c r="I20" s="19">
        <f t="shared" si="8"/>
        <v>31.045226130653262</v>
      </c>
      <c r="J20" s="19">
        <f t="shared" si="8"/>
        <v>5.7599672030337201</v>
      </c>
      <c r="K20" s="19">
        <f t="shared" si="8"/>
        <v>14.946281862228776</v>
      </c>
      <c r="L20" s="19">
        <f t="shared" si="8"/>
        <v>2.3600021160656137</v>
      </c>
      <c r="M20" s="19">
        <f t="shared" si="8"/>
        <v>0</v>
      </c>
      <c r="N20" s="19">
        <f t="shared" si="8"/>
        <v>3.1622135494846391</v>
      </c>
    </row>
    <row r="21" spans="4:35" ht="18.75">
      <c r="G21" s="4"/>
      <c r="H21" s="58" t="s">
        <v>14</v>
      </c>
      <c r="I21" s="19">
        <f t="shared" si="8"/>
        <v>0.6331658291457285</v>
      </c>
      <c r="J21" s="19">
        <f t="shared" si="8"/>
        <v>11.950394588500565</v>
      </c>
      <c r="K21" s="19">
        <f t="shared" si="8"/>
        <v>16.863282072888143</v>
      </c>
      <c r="L21" s="19">
        <f t="shared" si="8"/>
        <v>87.918042264212772</v>
      </c>
      <c r="M21" s="19">
        <f t="shared" si="8"/>
        <v>0</v>
      </c>
      <c r="N21" s="19">
        <f t="shared" si="8"/>
        <v>9.5967177023916737</v>
      </c>
    </row>
    <row r="22" spans="4:35">
      <c r="G22" s="4"/>
      <c r="H22" s="58" t="s">
        <v>15</v>
      </c>
      <c r="I22" s="19">
        <f t="shared" si="8"/>
        <v>0</v>
      </c>
      <c r="J22" s="19">
        <f t="shared" si="8"/>
        <v>0.53295070206005946</v>
      </c>
      <c r="K22" s="19">
        <f t="shared" si="8"/>
        <v>0.28439014114177374</v>
      </c>
      <c r="L22" s="19">
        <f t="shared" si="8"/>
        <v>0.36548705337299336</v>
      </c>
      <c r="M22" s="19">
        <f t="shared" si="8"/>
        <v>0</v>
      </c>
      <c r="N22" s="19">
        <f t="shared" si="8"/>
        <v>0.32022415690983685</v>
      </c>
    </row>
    <row r="23" spans="4:35">
      <c r="G23" s="4"/>
      <c r="H23" s="58" t="s">
        <v>16</v>
      </c>
      <c r="I23" s="19">
        <f t="shared" si="8"/>
        <v>1.0050251256281405E-2</v>
      </c>
      <c r="J23" s="19">
        <f t="shared" si="8"/>
        <v>17.269652557138468</v>
      </c>
      <c r="K23" s="19">
        <f t="shared" si="8"/>
        <v>14.630292816515695</v>
      </c>
      <c r="L23" s="19">
        <f t="shared" si="8"/>
        <v>1.315753392142776</v>
      </c>
      <c r="M23" s="19">
        <f t="shared" si="8"/>
        <v>0</v>
      </c>
      <c r="N23" s="19">
        <f t="shared" si="8"/>
        <v>13.839687781447012</v>
      </c>
    </row>
    <row r="24" spans="4:35">
      <c r="G24" s="4"/>
      <c r="H24" s="58" t="s">
        <v>17</v>
      </c>
      <c r="I24" s="19">
        <f t="shared" si="8"/>
        <v>14.763819095477384</v>
      </c>
      <c r="J24" s="19">
        <f t="shared" si="8"/>
        <v>11.171466639335863</v>
      </c>
      <c r="K24" s="19">
        <f t="shared" si="8"/>
        <v>3.1598904571308192E-2</v>
      </c>
      <c r="L24" s="19">
        <f t="shared" si="8"/>
        <v>0</v>
      </c>
      <c r="M24" s="19">
        <f t="shared" si="8"/>
        <v>56.837650944369905</v>
      </c>
      <c r="N24" s="19">
        <f t="shared" si="8"/>
        <v>20.054037826478535</v>
      </c>
    </row>
    <row r="25" spans="4:35" ht="18.75">
      <c r="G25" s="4"/>
      <c r="H25" s="59" t="s">
        <v>18</v>
      </c>
      <c r="I25" s="19">
        <f t="shared" si="8"/>
        <v>3.0552763819095472</v>
      </c>
      <c r="J25" s="19">
        <f t="shared" si="8"/>
        <v>1.0966485600081992</v>
      </c>
      <c r="K25" s="19">
        <f t="shared" si="8"/>
        <v>0.49504950495049505</v>
      </c>
      <c r="L25" s="19">
        <f t="shared" si="8"/>
        <v>0</v>
      </c>
      <c r="M25" s="19">
        <f t="shared" si="8"/>
        <v>0</v>
      </c>
      <c r="N25" s="19">
        <f t="shared" si="8"/>
        <v>0.26018212748924247</v>
      </c>
    </row>
    <row r="26" spans="4:35" ht="18.75">
      <c r="G26" s="4"/>
      <c r="H26" s="58" t="s">
        <v>19</v>
      </c>
      <c r="I26" s="19">
        <f t="shared" si="8"/>
        <v>0.17085427135678388</v>
      </c>
      <c r="J26" s="19">
        <f t="shared" si="8"/>
        <v>0.39971302654504459</v>
      </c>
      <c r="K26" s="19">
        <f t="shared" si="8"/>
        <v>9.0794185801558864</v>
      </c>
      <c r="L26" s="19">
        <f t="shared" si="8"/>
        <v>0</v>
      </c>
      <c r="M26" s="19">
        <f t="shared" si="8"/>
        <v>0</v>
      </c>
      <c r="N26" s="19">
        <f t="shared" si="8"/>
        <v>2.0014009806864803E-2</v>
      </c>
    </row>
    <row r="27" spans="4:35" ht="18.75">
      <c r="G27" s="4"/>
      <c r="H27" s="58" t="s">
        <v>20</v>
      </c>
      <c r="I27" s="19">
        <f t="shared" si="8"/>
        <v>0</v>
      </c>
      <c r="J27" s="19">
        <f t="shared" si="8"/>
        <v>4.0996207850773805E-2</v>
      </c>
      <c r="K27" s="19">
        <f t="shared" si="8"/>
        <v>0</v>
      </c>
      <c r="L27" s="19">
        <f t="shared" si="8"/>
        <v>0</v>
      </c>
      <c r="M27" s="19">
        <f t="shared" si="8"/>
        <v>43.162349055630095</v>
      </c>
      <c r="N27" s="19">
        <f t="shared" si="8"/>
        <v>3.0021014710297205E-2</v>
      </c>
    </row>
    <row r="28" spans="4:35">
      <c r="G28" s="4"/>
      <c r="H28" s="60" t="s">
        <v>21</v>
      </c>
      <c r="I28" s="49">
        <f t="shared" si="8"/>
        <v>100</v>
      </c>
      <c r="J28" s="49">
        <f t="shared" si="8"/>
        <v>100</v>
      </c>
      <c r="K28" s="49">
        <f t="shared" si="8"/>
        <v>100</v>
      </c>
      <c r="L28" s="49">
        <f t="shared" si="8"/>
        <v>100</v>
      </c>
      <c r="M28" s="49">
        <f t="shared" si="8"/>
        <v>100</v>
      </c>
      <c r="N28" s="49">
        <f t="shared" si="8"/>
        <v>100</v>
      </c>
    </row>
  </sheetData>
  <mergeCells count="3">
    <mergeCell ref="Q3:R3"/>
    <mergeCell ref="T3:AI3"/>
    <mergeCell ref="H17:N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L11" sqref="L11"/>
    </sheetView>
  </sheetViews>
  <sheetFormatPr defaultColWidth="6.7109375" defaultRowHeight="19.5"/>
  <cols>
    <col min="1" max="16384" width="6.7109375" style="83"/>
  </cols>
  <sheetData>
    <row r="1" spans="1:14">
      <c r="A1" s="83" t="s">
        <v>30</v>
      </c>
    </row>
    <row r="2" spans="1:14">
      <c r="A2" s="84" t="s">
        <v>31</v>
      </c>
    </row>
    <row r="3" spans="1:14">
      <c r="A3" s="83" t="s">
        <v>32</v>
      </c>
    </row>
    <row r="4" spans="1:14">
      <c r="A4" s="84" t="s">
        <v>33</v>
      </c>
      <c r="H4" s="85"/>
      <c r="I4" s="86"/>
      <c r="J4" s="86"/>
      <c r="K4" s="86"/>
      <c r="L4" s="86"/>
      <c r="M4" s="86"/>
      <c r="N4" s="86"/>
    </row>
    <row r="5" spans="1:14">
      <c r="A5" s="87" t="s">
        <v>34</v>
      </c>
      <c r="B5" s="88"/>
      <c r="C5" s="89"/>
      <c r="D5" s="88"/>
      <c r="E5" s="88"/>
      <c r="F5" s="88"/>
      <c r="G5" s="88"/>
      <c r="H5" s="87"/>
      <c r="N5" s="90"/>
    </row>
    <row r="6" spans="1:14">
      <c r="A6" s="91" t="s">
        <v>35</v>
      </c>
      <c r="B6" s="88"/>
      <c r="C6" s="89"/>
      <c r="D6" s="88"/>
      <c r="E6" s="88"/>
      <c r="F6" s="88"/>
      <c r="G6" s="88"/>
      <c r="H6" s="87"/>
      <c r="N6" s="90"/>
    </row>
    <row r="7" spans="1:14">
      <c r="A7" s="83" t="s">
        <v>36</v>
      </c>
      <c r="B7" s="88"/>
      <c r="C7" s="89"/>
      <c r="D7" s="88"/>
      <c r="E7" s="88"/>
      <c r="F7" s="88"/>
      <c r="G7" s="88"/>
      <c r="H7" s="87"/>
      <c r="N7" s="90"/>
    </row>
    <row r="8" spans="1:14">
      <c r="A8" s="91" t="s">
        <v>37</v>
      </c>
      <c r="B8" s="88"/>
      <c r="C8" s="89"/>
      <c r="D8" s="88"/>
      <c r="E8" s="88"/>
      <c r="F8" s="88"/>
      <c r="G8" s="88"/>
      <c r="H8" s="87"/>
      <c r="N8" s="90"/>
    </row>
    <row r="9" spans="1:14">
      <c r="A9" s="91" t="s">
        <v>38</v>
      </c>
      <c r="B9" s="88"/>
      <c r="C9" s="89"/>
      <c r="D9" s="88"/>
      <c r="E9" s="88"/>
      <c r="F9" s="88"/>
      <c r="G9" s="88"/>
      <c r="H9" s="87"/>
      <c r="N9" s="90"/>
    </row>
    <row r="10" spans="1:14">
      <c r="A10" s="91" t="s">
        <v>39</v>
      </c>
      <c r="B10" s="88"/>
      <c r="C10" s="89"/>
      <c r="D10" s="88"/>
      <c r="E10" s="88"/>
      <c r="F10" s="88"/>
      <c r="G10" s="88"/>
      <c r="H10" s="87"/>
      <c r="N10" s="90"/>
    </row>
    <row r="11" spans="1:14">
      <c r="A11" s="91" t="s">
        <v>40</v>
      </c>
      <c r="B11" s="88"/>
      <c r="C11" s="89"/>
      <c r="D11" s="88"/>
      <c r="E11" s="88"/>
      <c r="F11" s="88"/>
      <c r="G11" s="88"/>
      <c r="H11" s="87"/>
      <c r="N11" s="90"/>
    </row>
    <row r="12" spans="1:14">
      <c r="A12" s="91" t="s">
        <v>55</v>
      </c>
      <c r="B12" s="88"/>
      <c r="C12" s="89"/>
      <c r="D12" s="88"/>
      <c r="E12" s="88"/>
      <c r="F12" s="88"/>
      <c r="G12" s="88"/>
      <c r="H12" s="87"/>
      <c r="L12" s="89"/>
      <c r="N12" s="90"/>
    </row>
    <row r="13" spans="1:14">
      <c r="A13" s="91" t="s">
        <v>41</v>
      </c>
      <c r="B13" s="88"/>
      <c r="C13" s="89"/>
      <c r="D13" s="88"/>
      <c r="E13" s="88"/>
      <c r="F13" s="88"/>
      <c r="G13" s="88"/>
      <c r="H13" s="87"/>
      <c r="K13" s="89"/>
      <c r="L13" s="89"/>
      <c r="M13" s="89"/>
      <c r="N13" s="90"/>
    </row>
    <row r="14" spans="1:14">
      <c r="A14" s="91" t="s">
        <v>42</v>
      </c>
      <c r="B14" s="88"/>
      <c r="C14" s="89"/>
      <c r="D14" s="88"/>
      <c r="E14" s="88"/>
      <c r="F14" s="88"/>
      <c r="G14" s="88"/>
      <c r="H14" s="87"/>
      <c r="K14" s="89"/>
      <c r="L14" s="89"/>
      <c r="M14" s="89"/>
      <c r="N14" s="90"/>
    </row>
    <row r="15" spans="1:14">
      <c r="A15" s="91" t="s">
        <v>43</v>
      </c>
      <c r="B15" s="88"/>
      <c r="C15" s="89"/>
      <c r="D15" s="88"/>
      <c r="E15" s="88"/>
      <c r="F15" s="88"/>
      <c r="G15" s="88"/>
      <c r="H15" s="87"/>
      <c r="J15" s="89"/>
      <c r="K15" s="89"/>
      <c r="L15" s="89"/>
      <c r="M15" s="89"/>
      <c r="N15" s="90"/>
    </row>
    <row r="16" spans="1:14">
      <c r="A16" s="91" t="s">
        <v>56</v>
      </c>
      <c r="B16" s="92"/>
      <c r="C16" s="92"/>
      <c r="D16" s="92"/>
      <c r="E16" s="92"/>
      <c r="F16" s="93"/>
      <c r="G16" s="88"/>
      <c r="I16" s="89"/>
      <c r="J16" s="89"/>
      <c r="K16" s="89"/>
      <c r="L16" s="89"/>
      <c r="M16" s="89"/>
      <c r="N16" s="90"/>
    </row>
    <row r="17" spans="1:18">
      <c r="A17" s="91" t="s">
        <v>44</v>
      </c>
    </row>
    <row r="18" spans="1:18" ht="21">
      <c r="A18" s="91" t="s">
        <v>45</v>
      </c>
      <c r="B18" s="92"/>
      <c r="C18" s="92"/>
      <c r="D18" s="92"/>
      <c r="E18" s="92"/>
      <c r="F18" s="93"/>
      <c r="G18" s="88"/>
      <c r="I18" s="89"/>
      <c r="J18" s="89"/>
      <c r="K18" s="89"/>
      <c r="L18" s="89"/>
      <c r="M18" s="89"/>
      <c r="N18" s="90"/>
    </row>
    <row r="19" spans="1:18">
      <c r="A19" s="91" t="s">
        <v>46</v>
      </c>
      <c r="H19" s="87"/>
      <c r="I19" s="89"/>
      <c r="J19" s="89"/>
      <c r="K19" s="89"/>
      <c r="M19" s="89"/>
      <c r="N19" s="89"/>
    </row>
    <row r="20" spans="1:18">
      <c r="H20" s="87"/>
      <c r="I20" s="89"/>
      <c r="J20" s="89"/>
      <c r="K20" s="89"/>
      <c r="L20" s="89"/>
      <c r="M20" s="89"/>
      <c r="N20" s="89"/>
      <c r="R20" s="87"/>
    </row>
    <row r="21" spans="1:18">
      <c r="H21" s="87"/>
      <c r="I21" s="89"/>
      <c r="J21" s="89"/>
      <c r="K21" s="89"/>
      <c r="L21" s="89"/>
      <c r="M21" s="89"/>
      <c r="N21" s="89"/>
    </row>
    <row r="22" spans="1:18">
      <c r="H22" s="87"/>
      <c r="I22" s="89"/>
      <c r="J22" s="89"/>
      <c r="K22" s="89"/>
      <c r="L22" s="89"/>
      <c r="M22" s="89"/>
      <c r="N22" s="89"/>
    </row>
    <row r="23" spans="1:18">
      <c r="H23" s="87"/>
      <c r="I23" s="89"/>
      <c r="J23" s="89"/>
      <c r="K23" s="89"/>
      <c r="L23" s="89"/>
      <c r="M23" s="89"/>
      <c r="N23" s="89"/>
    </row>
    <row r="24" spans="1:18">
      <c r="H24" s="87"/>
      <c r="I24" s="89"/>
      <c r="J24" s="89"/>
      <c r="K24" s="89"/>
      <c r="L24" s="89"/>
      <c r="M24" s="89"/>
      <c r="N24" s="89"/>
    </row>
    <row r="25" spans="1:18">
      <c r="H25" s="87"/>
      <c r="I25" s="89"/>
      <c r="J25" s="89"/>
      <c r="K25" s="89"/>
      <c r="L25" s="89"/>
      <c r="M25" s="89"/>
      <c r="N25" s="89"/>
    </row>
    <row r="26" spans="1:18">
      <c r="H26" s="87"/>
      <c r="I26" s="89"/>
      <c r="J26" s="89"/>
      <c r="K26" s="89"/>
      <c r="L26" s="89"/>
      <c r="M26" s="89"/>
      <c r="N26" s="89"/>
    </row>
    <row r="27" spans="1:18">
      <c r="H27" s="87"/>
      <c r="I27" s="89"/>
      <c r="J27" s="89"/>
      <c r="K27" s="89"/>
      <c r="L27" s="89"/>
      <c r="M27" s="89"/>
      <c r="N27" s="89"/>
    </row>
    <row r="28" spans="1:18">
      <c r="I28" s="89"/>
      <c r="J28" s="89"/>
      <c r="K28" s="89"/>
      <c r="L28" s="89"/>
      <c r="M28" s="89"/>
      <c r="N28" s="8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C6" sqref="C6:C12"/>
    </sheetView>
  </sheetViews>
  <sheetFormatPr defaultColWidth="9.140625" defaultRowHeight="15.75"/>
  <cols>
    <col min="1" max="1" width="11.7109375" style="106" customWidth="1"/>
    <col min="2" max="2" width="9.85546875" style="72" bestFit="1" customWidth="1"/>
    <col min="3" max="3" width="11.140625" style="72" bestFit="1" customWidth="1"/>
    <col min="4" max="5" width="12" style="72" bestFit="1" customWidth="1"/>
    <col min="6" max="6" width="9.85546875" style="72" bestFit="1" customWidth="1"/>
    <col min="7" max="7" width="10.42578125" style="72" bestFit="1" customWidth="1"/>
    <col min="8" max="256" width="9.140625" style="106"/>
    <col min="257" max="257" width="11.7109375" style="106" customWidth="1"/>
    <col min="258" max="258" width="9.85546875" style="106" bestFit="1" customWidth="1"/>
    <col min="259" max="259" width="11.140625" style="106" bestFit="1" customWidth="1"/>
    <col min="260" max="261" width="12" style="106" bestFit="1" customWidth="1"/>
    <col min="262" max="262" width="9.85546875" style="106" bestFit="1" customWidth="1"/>
    <col min="263" max="263" width="10.42578125" style="106" bestFit="1" customWidth="1"/>
    <col min="264" max="512" width="9.140625" style="106"/>
    <col min="513" max="513" width="11.7109375" style="106" customWidth="1"/>
    <col min="514" max="514" width="9.85546875" style="106" bestFit="1" customWidth="1"/>
    <col min="515" max="515" width="11.140625" style="106" bestFit="1" customWidth="1"/>
    <col min="516" max="517" width="12" style="106" bestFit="1" customWidth="1"/>
    <col min="518" max="518" width="9.85546875" style="106" bestFit="1" customWidth="1"/>
    <col min="519" max="519" width="10.42578125" style="106" bestFit="1" customWidth="1"/>
    <col min="520" max="768" width="9.140625" style="106"/>
    <col min="769" max="769" width="11.7109375" style="106" customWidth="1"/>
    <col min="770" max="770" width="9.85546875" style="106" bestFit="1" customWidth="1"/>
    <col min="771" max="771" width="11.140625" style="106" bestFit="1" customWidth="1"/>
    <col min="772" max="773" width="12" style="106" bestFit="1" customWidth="1"/>
    <col min="774" max="774" width="9.85546875" style="106" bestFit="1" customWidth="1"/>
    <col min="775" max="775" width="10.42578125" style="106" bestFit="1" customWidth="1"/>
    <col min="776" max="1024" width="9.140625" style="106"/>
    <col min="1025" max="1025" width="11.7109375" style="106" customWidth="1"/>
    <col min="1026" max="1026" width="9.85546875" style="106" bestFit="1" customWidth="1"/>
    <col min="1027" max="1027" width="11.140625" style="106" bestFit="1" customWidth="1"/>
    <col min="1028" max="1029" width="12" style="106" bestFit="1" customWidth="1"/>
    <col min="1030" max="1030" width="9.85546875" style="106" bestFit="1" customWidth="1"/>
    <col min="1031" max="1031" width="10.42578125" style="106" bestFit="1" customWidth="1"/>
    <col min="1032" max="1280" width="9.140625" style="106"/>
    <col min="1281" max="1281" width="11.7109375" style="106" customWidth="1"/>
    <col min="1282" max="1282" width="9.85546875" style="106" bestFit="1" customWidth="1"/>
    <col min="1283" max="1283" width="11.140625" style="106" bestFit="1" customWidth="1"/>
    <col min="1284" max="1285" width="12" style="106" bestFit="1" customWidth="1"/>
    <col min="1286" max="1286" width="9.85546875" style="106" bestFit="1" customWidth="1"/>
    <col min="1287" max="1287" width="10.42578125" style="106" bestFit="1" customWidth="1"/>
    <col min="1288" max="1536" width="9.140625" style="106"/>
    <col min="1537" max="1537" width="11.7109375" style="106" customWidth="1"/>
    <col min="1538" max="1538" width="9.85546875" style="106" bestFit="1" customWidth="1"/>
    <col min="1539" max="1539" width="11.140625" style="106" bestFit="1" customWidth="1"/>
    <col min="1540" max="1541" width="12" style="106" bestFit="1" customWidth="1"/>
    <col min="1542" max="1542" width="9.85546875" style="106" bestFit="1" customWidth="1"/>
    <col min="1543" max="1543" width="10.42578125" style="106" bestFit="1" customWidth="1"/>
    <col min="1544" max="1792" width="9.140625" style="106"/>
    <col min="1793" max="1793" width="11.7109375" style="106" customWidth="1"/>
    <col min="1794" max="1794" width="9.85546875" style="106" bestFit="1" customWidth="1"/>
    <col min="1795" max="1795" width="11.140625" style="106" bestFit="1" customWidth="1"/>
    <col min="1796" max="1797" width="12" style="106" bestFit="1" customWidth="1"/>
    <col min="1798" max="1798" width="9.85546875" style="106" bestFit="1" customWidth="1"/>
    <col min="1799" max="1799" width="10.42578125" style="106" bestFit="1" customWidth="1"/>
    <col min="1800" max="2048" width="9.140625" style="106"/>
    <col min="2049" max="2049" width="11.7109375" style="106" customWidth="1"/>
    <col min="2050" max="2050" width="9.85546875" style="106" bestFit="1" customWidth="1"/>
    <col min="2051" max="2051" width="11.140625" style="106" bestFit="1" customWidth="1"/>
    <col min="2052" max="2053" width="12" style="106" bestFit="1" customWidth="1"/>
    <col min="2054" max="2054" width="9.85546875" style="106" bestFit="1" customWidth="1"/>
    <col min="2055" max="2055" width="10.42578125" style="106" bestFit="1" customWidth="1"/>
    <col min="2056" max="2304" width="9.140625" style="106"/>
    <col min="2305" max="2305" width="11.7109375" style="106" customWidth="1"/>
    <col min="2306" max="2306" width="9.85546875" style="106" bestFit="1" customWidth="1"/>
    <col min="2307" max="2307" width="11.140625" style="106" bestFit="1" customWidth="1"/>
    <col min="2308" max="2309" width="12" style="106" bestFit="1" customWidth="1"/>
    <col min="2310" max="2310" width="9.85546875" style="106" bestFit="1" customWidth="1"/>
    <col min="2311" max="2311" width="10.42578125" style="106" bestFit="1" customWidth="1"/>
    <col min="2312" max="2560" width="9.140625" style="106"/>
    <col min="2561" max="2561" width="11.7109375" style="106" customWidth="1"/>
    <col min="2562" max="2562" width="9.85546875" style="106" bestFit="1" customWidth="1"/>
    <col min="2563" max="2563" width="11.140625" style="106" bestFit="1" customWidth="1"/>
    <col min="2564" max="2565" width="12" style="106" bestFit="1" customWidth="1"/>
    <col min="2566" max="2566" width="9.85546875" style="106" bestFit="1" customWidth="1"/>
    <col min="2567" max="2567" width="10.42578125" style="106" bestFit="1" customWidth="1"/>
    <col min="2568" max="2816" width="9.140625" style="106"/>
    <col min="2817" max="2817" width="11.7109375" style="106" customWidth="1"/>
    <col min="2818" max="2818" width="9.85546875" style="106" bestFit="1" customWidth="1"/>
    <col min="2819" max="2819" width="11.140625" style="106" bestFit="1" customWidth="1"/>
    <col min="2820" max="2821" width="12" style="106" bestFit="1" customWidth="1"/>
    <col min="2822" max="2822" width="9.85546875" style="106" bestFit="1" customWidth="1"/>
    <col min="2823" max="2823" width="10.42578125" style="106" bestFit="1" customWidth="1"/>
    <col min="2824" max="3072" width="9.140625" style="106"/>
    <col min="3073" max="3073" width="11.7109375" style="106" customWidth="1"/>
    <col min="3074" max="3074" width="9.85546875" style="106" bestFit="1" customWidth="1"/>
    <col min="3075" max="3075" width="11.140625" style="106" bestFit="1" customWidth="1"/>
    <col min="3076" max="3077" width="12" style="106" bestFit="1" customWidth="1"/>
    <col min="3078" max="3078" width="9.85546875" style="106" bestFit="1" customWidth="1"/>
    <col min="3079" max="3079" width="10.42578125" style="106" bestFit="1" customWidth="1"/>
    <col min="3080" max="3328" width="9.140625" style="106"/>
    <col min="3329" max="3329" width="11.7109375" style="106" customWidth="1"/>
    <col min="3330" max="3330" width="9.85546875" style="106" bestFit="1" customWidth="1"/>
    <col min="3331" max="3331" width="11.140625" style="106" bestFit="1" customWidth="1"/>
    <col min="3332" max="3333" width="12" style="106" bestFit="1" customWidth="1"/>
    <col min="3334" max="3334" width="9.85546875" style="106" bestFit="1" customWidth="1"/>
    <col min="3335" max="3335" width="10.42578125" style="106" bestFit="1" customWidth="1"/>
    <col min="3336" max="3584" width="9.140625" style="106"/>
    <col min="3585" max="3585" width="11.7109375" style="106" customWidth="1"/>
    <col min="3586" max="3586" width="9.85546875" style="106" bestFit="1" customWidth="1"/>
    <col min="3587" max="3587" width="11.140625" style="106" bestFit="1" customWidth="1"/>
    <col min="3588" max="3589" width="12" style="106" bestFit="1" customWidth="1"/>
    <col min="3590" max="3590" width="9.85546875" style="106" bestFit="1" customWidth="1"/>
    <col min="3591" max="3591" width="10.42578125" style="106" bestFit="1" customWidth="1"/>
    <col min="3592" max="3840" width="9.140625" style="106"/>
    <col min="3841" max="3841" width="11.7109375" style="106" customWidth="1"/>
    <col min="3842" max="3842" width="9.85546875" style="106" bestFit="1" customWidth="1"/>
    <col min="3843" max="3843" width="11.140625" style="106" bestFit="1" customWidth="1"/>
    <col min="3844" max="3845" width="12" style="106" bestFit="1" customWidth="1"/>
    <col min="3846" max="3846" width="9.85546875" style="106" bestFit="1" customWidth="1"/>
    <col min="3847" max="3847" width="10.42578125" style="106" bestFit="1" customWidth="1"/>
    <col min="3848" max="4096" width="9.140625" style="106"/>
    <col min="4097" max="4097" width="11.7109375" style="106" customWidth="1"/>
    <col min="4098" max="4098" width="9.85546875" style="106" bestFit="1" customWidth="1"/>
    <col min="4099" max="4099" width="11.140625" style="106" bestFit="1" customWidth="1"/>
    <col min="4100" max="4101" width="12" style="106" bestFit="1" customWidth="1"/>
    <col min="4102" max="4102" width="9.85546875" style="106" bestFit="1" customWidth="1"/>
    <col min="4103" max="4103" width="10.42578125" style="106" bestFit="1" customWidth="1"/>
    <col min="4104" max="4352" width="9.140625" style="106"/>
    <col min="4353" max="4353" width="11.7109375" style="106" customWidth="1"/>
    <col min="4354" max="4354" width="9.85546875" style="106" bestFit="1" customWidth="1"/>
    <col min="4355" max="4355" width="11.140625" style="106" bestFit="1" customWidth="1"/>
    <col min="4356" max="4357" width="12" style="106" bestFit="1" customWidth="1"/>
    <col min="4358" max="4358" width="9.85546875" style="106" bestFit="1" customWidth="1"/>
    <col min="4359" max="4359" width="10.42578125" style="106" bestFit="1" customWidth="1"/>
    <col min="4360" max="4608" width="9.140625" style="106"/>
    <col min="4609" max="4609" width="11.7109375" style="106" customWidth="1"/>
    <col min="4610" max="4610" width="9.85546875" style="106" bestFit="1" customWidth="1"/>
    <col min="4611" max="4611" width="11.140625" style="106" bestFit="1" customWidth="1"/>
    <col min="4612" max="4613" width="12" style="106" bestFit="1" customWidth="1"/>
    <col min="4614" max="4614" width="9.85546875" style="106" bestFit="1" customWidth="1"/>
    <col min="4615" max="4615" width="10.42578125" style="106" bestFit="1" customWidth="1"/>
    <col min="4616" max="4864" width="9.140625" style="106"/>
    <col min="4865" max="4865" width="11.7109375" style="106" customWidth="1"/>
    <col min="4866" max="4866" width="9.85546875" style="106" bestFit="1" customWidth="1"/>
    <col min="4867" max="4867" width="11.140625" style="106" bestFit="1" customWidth="1"/>
    <col min="4868" max="4869" width="12" style="106" bestFit="1" customWidth="1"/>
    <col min="4870" max="4870" width="9.85546875" style="106" bestFit="1" customWidth="1"/>
    <col min="4871" max="4871" width="10.42578125" style="106" bestFit="1" customWidth="1"/>
    <col min="4872" max="5120" width="9.140625" style="106"/>
    <col min="5121" max="5121" width="11.7109375" style="106" customWidth="1"/>
    <col min="5122" max="5122" width="9.85546875" style="106" bestFit="1" customWidth="1"/>
    <col min="5123" max="5123" width="11.140625" style="106" bestFit="1" customWidth="1"/>
    <col min="5124" max="5125" width="12" style="106" bestFit="1" customWidth="1"/>
    <col min="5126" max="5126" width="9.85546875" style="106" bestFit="1" customWidth="1"/>
    <col min="5127" max="5127" width="10.42578125" style="106" bestFit="1" customWidth="1"/>
    <col min="5128" max="5376" width="9.140625" style="106"/>
    <col min="5377" max="5377" width="11.7109375" style="106" customWidth="1"/>
    <col min="5378" max="5378" width="9.85546875" style="106" bestFit="1" customWidth="1"/>
    <col min="5379" max="5379" width="11.140625" style="106" bestFit="1" customWidth="1"/>
    <col min="5380" max="5381" width="12" style="106" bestFit="1" customWidth="1"/>
    <col min="5382" max="5382" width="9.85546875" style="106" bestFit="1" customWidth="1"/>
    <col min="5383" max="5383" width="10.42578125" style="106" bestFit="1" customWidth="1"/>
    <col min="5384" max="5632" width="9.140625" style="106"/>
    <col min="5633" max="5633" width="11.7109375" style="106" customWidth="1"/>
    <col min="5634" max="5634" width="9.85546875" style="106" bestFit="1" customWidth="1"/>
    <col min="5635" max="5635" width="11.140625" style="106" bestFit="1" customWidth="1"/>
    <col min="5636" max="5637" width="12" style="106" bestFit="1" customWidth="1"/>
    <col min="5638" max="5638" width="9.85546875" style="106" bestFit="1" customWidth="1"/>
    <col min="5639" max="5639" width="10.42578125" style="106" bestFit="1" customWidth="1"/>
    <col min="5640" max="5888" width="9.140625" style="106"/>
    <col min="5889" max="5889" width="11.7109375" style="106" customWidth="1"/>
    <col min="5890" max="5890" width="9.85546875" style="106" bestFit="1" customWidth="1"/>
    <col min="5891" max="5891" width="11.140625" style="106" bestFit="1" customWidth="1"/>
    <col min="5892" max="5893" width="12" style="106" bestFit="1" customWidth="1"/>
    <col min="5894" max="5894" width="9.85546875" style="106" bestFit="1" customWidth="1"/>
    <col min="5895" max="5895" width="10.42578125" style="106" bestFit="1" customWidth="1"/>
    <col min="5896" max="6144" width="9.140625" style="106"/>
    <col min="6145" max="6145" width="11.7109375" style="106" customWidth="1"/>
    <col min="6146" max="6146" width="9.85546875" style="106" bestFit="1" customWidth="1"/>
    <col min="6147" max="6147" width="11.140625" style="106" bestFit="1" customWidth="1"/>
    <col min="6148" max="6149" width="12" style="106" bestFit="1" customWidth="1"/>
    <col min="6150" max="6150" width="9.85546875" style="106" bestFit="1" customWidth="1"/>
    <col min="6151" max="6151" width="10.42578125" style="106" bestFit="1" customWidth="1"/>
    <col min="6152" max="6400" width="9.140625" style="106"/>
    <col min="6401" max="6401" width="11.7109375" style="106" customWidth="1"/>
    <col min="6402" max="6402" width="9.85546875" style="106" bestFit="1" customWidth="1"/>
    <col min="6403" max="6403" width="11.140625" style="106" bestFit="1" customWidth="1"/>
    <col min="6404" max="6405" width="12" style="106" bestFit="1" customWidth="1"/>
    <col min="6406" max="6406" width="9.85546875" style="106" bestFit="1" customWidth="1"/>
    <col min="6407" max="6407" width="10.42578125" style="106" bestFit="1" customWidth="1"/>
    <col min="6408" max="6656" width="9.140625" style="106"/>
    <col min="6657" max="6657" width="11.7109375" style="106" customWidth="1"/>
    <col min="6658" max="6658" width="9.85546875" style="106" bestFit="1" customWidth="1"/>
    <col min="6659" max="6659" width="11.140625" style="106" bestFit="1" customWidth="1"/>
    <col min="6660" max="6661" width="12" style="106" bestFit="1" customWidth="1"/>
    <col min="6662" max="6662" width="9.85546875" style="106" bestFit="1" customWidth="1"/>
    <col min="6663" max="6663" width="10.42578125" style="106" bestFit="1" customWidth="1"/>
    <col min="6664" max="6912" width="9.140625" style="106"/>
    <col min="6913" max="6913" width="11.7109375" style="106" customWidth="1"/>
    <col min="6914" max="6914" width="9.85546875" style="106" bestFit="1" customWidth="1"/>
    <col min="6915" max="6915" width="11.140625" style="106" bestFit="1" customWidth="1"/>
    <col min="6916" max="6917" width="12" style="106" bestFit="1" customWidth="1"/>
    <col min="6918" max="6918" width="9.85546875" style="106" bestFit="1" customWidth="1"/>
    <col min="6919" max="6919" width="10.42578125" style="106" bestFit="1" customWidth="1"/>
    <col min="6920" max="7168" width="9.140625" style="106"/>
    <col min="7169" max="7169" width="11.7109375" style="106" customWidth="1"/>
    <col min="7170" max="7170" width="9.85546875" style="106" bestFit="1" customWidth="1"/>
    <col min="7171" max="7171" width="11.140625" style="106" bestFit="1" customWidth="1"/>
    <col min="7172" max="7173" width="12" style="106" bestFit="1" customWidth="1"/>
    <col min="7174" max="7174" width="9.85546875" style="106" bestFit="1" customWidth="1"/>
    <col min="7175" max="7175" width="10.42578125" style="106" bestFit="1" customWidth="1"/>
    <col min="7176" max="7424" width="9.140625" style="106"/>
    <col min="7425" max="7425" width="11.7109375" style="106" customWidth="1"/>
    <col min="7426" max="7426" width="9.85546875" style="106" bestFit="1" customWidth="1"/>
    <col min="7427" max="7427" width="11.140625" style="106" bestFit="1" customWidth="1"/>
    <col min="7428" max="7429" width="12" style="106" bestFit="1" customWidth="1"/>
    <col min="7430" max="7430" width="9.85546875" style="106" bestFit="1" customWidth="1"/>
    <col min="7431" max="7431" width="10.42578125" style="106" bestFit="1" customWidth="1"/>
    <col min="7432" max="7680" width="9.140625" style="106"/>
    <col min="7681" max="7681" width="11.7109375" style="106" customWidth="1"/>
    <col min="7682" max="7682" width="9.85546875" style="106" bestFit="1" customWidth="1"/>
    <col min="7683" max="7683" width="11.140625" style="106" bestFit="1" customWidth="1"/>
    <col min="7684" max="7685" width="12" style="106" bestFit="1" customWidth="1"/>
    <col min="7686" max="7686" width="9.85546875" style="106" bestFit="1" customWidth="1"/>
    <col min="7687" max="7687" width="10.42578125" style="106" bestFit="1" customWidth="1"/>
    <col min="7688" max="7936" width="9.140625" style="106"/>
    <col min="7937" max="7937" width="11.7109375" style="106" customWidth="1"/>
    <col min="7938" max="7938" width="9.85546875" style="106" bestFit="1" customWidth="1"/>
    <col min="7939" max="7939" width="11.140625" style="106" bestFit="1" customWidth="1"/>
    <col min="7940" max="7941" width="12" style="106" bestFit="1" customWidth="1"/>
    <col min="7942" max="7942" width="9.85546875" style="106" bestFit="1" customWidth="1"/>
    <col min="7943" max="7943" width="10.42578125" style="106" bestFit="1" customWidth="1"/>
    <col min="7944" max="8192" width="9.140625" style="106"/>
    <col min="8193" max="8193" width="11.7109375" style="106" customWidth="1"/>
    <col min="8194" max="8194" width="9.85546875" style="106" bestFit="1" customWidth="1"/>
    <col min="8195" max="8195" width="11.140625" style="106" bestFit="1" customWidth="1"/>
    <col min="8196" max="8197" width="12" style="106" bestFit="1" customWidth="1"/>
    <col min="8198" max="8198" width="9.85546875" style="106" bestFit="1" customWidth="1"/>
    <col min="8199" max="8199" width="10.42578125" style="106" bestFit="1" customWidth="1"/>
    <col min="8200" max="8448" width="9.140625" style="106"/>
    <col min="8449" max="8449" width="11.7109375" style="106" customWidth="1"/>
    <col min="8450" max="8450" width="9.85546875" style="106" bestFit="1" customWidth="1"/>
    <col min="8451" max="8451" width="11.140625" style="106" bestFit="1" customWidth="1"/>
    <col min="8452" max="8453" width="12" style="106" bestFit="1" customWidth="1"/>
    <col min="8454" max="8454" width="9.85546875" style="106" bestFit="1" customWidth="1"/>
    <col min="8455" max="8455" width="10.42578125" style="106" bestFit="1" customWidth="1"/>
    <col min="8456" max="8704" width="9.140625" style="106"/>
    <col min="8705" max="8705" width="11.7109375" style="106" customWidth="1"/>
    <col min="8706" max="8706" width="9.85546875" style="106" bestFit="1" customWidth="1"/>
    <col min="8707" max="8707" width="11.140625" style="106" bestFit="1" customWidth="1"/>
    <col min="8708" max="8709" width="12" style="106" bestFit="1" customWidth="1"/>
    <col min="8710" max="8710" width="9.85546875" style="106" bestFit="1" customWidth="1"/>
    <col min="8711" max="8711" width="10.42578125" style="106" bestFit="1" customWidth="1"/>
    <col min="8712" max="8960" width="9.140625" style="106"/>
    <col min="8961" max="8961" width="11.7109375" style="106" customWidth="1"/>
    <col min="8962" max="8962" width="9.85546875" style="106" bestFit="1" customWidth="1"/>
    <col min="8963" max="8963" width="11.140625" style="106" bestFit="1" customWidth="1"/>
    <col min="8964" max="8965" width="12" style="106" bestFit="1" customWidth="1"/>
    <col min="8966" max="8966" width="9.85546875" style="106" bestFit="1" customWidth="1"/>
    <col min="8967" max="8967" width="10.42578125" style="106" bestFit="1" customWidth="1"/>
    <col min="8968" max="9216" width="9.140625" style="106"/>
    <col min="9217" max="9217" width="11.7109375" style="106" customWidth="1"/>
    <col min="9218" max="9218" width="9.85546875" style="106" bestFit="1" customWidth="1"/>
    <col min="9219" max="9219" width="11.140625" style="106" bestFit="1" customWidth="1"/>
    <col min="9220" max="9221" width="12" style="106" bestFit="1" customWidth="1"/>
    <col min="9222" max="9222" width="9.85546875" style="106" bestFit="1" customWidth="1"/>
    <col min="9223" max="9223" width="10.42578125" style="106" bestFit="1" customWidth="1"/>
    <col min="9224" max="9472" width="9.140625" style="106"/>
    <col min="9473" max="9473" width="11.7109375" style="106" customWidth="1"/>
    <col min="9474" max="9474" width="9.85546875" style="106" bestFit="1" customWidth="1"/>
    <col min="9475" max="9475" width="11.140625" style="106" bestFit="1" customWidth="1"/>
    <col min="9476" max="9477" width="12" style="106" bestFit="1" customWidth="1"/>
    <col min="9478" max="9478" width="9.85546875" style="106" bestFit="1" customWidth="1"/>
    <col min="9479" max="9479" width="10.42578125" style="106" bestFit="1" customWidth="1"/>
    <col min="9480" max="9728" width="9.140625" style="106"/>
    <col min="9729" max="9729" width="11.7109375" style="106" customWidth="1"/>
    <col min="9730" max="9730" width="9.85546875" style="106" bestFit="1" customWidth="1"/>
    <col min="9731" max="9731" width="11.140625" style="106" bestFit="1" customWidth="1"/>
    <col min="9732" max="9733" width="12" style="106" bestFit="1" customWidth="1"/>
    <col min="9734" max="9734" width="9.85546875" style="106" bestFit="1" customWidth="1"/>
    <col min="9735" max="9735" width="10.42578125" style="106" bestFit="1" customWidth="1"/>
    <col min="9736" max="9984" width="9.140625" style="106"/>
    <col min="9985" max="9985" width="11.7109375" style="106" customWidth="1"/>
    <col min="9986" max="9986" width="9.85546875" style="106" bestFit="1" customWidth="1"/>
    <col min="9987" max="9987" width="11.140625" style="106" bestFit="1" customWidth="1"/>
    <col min="9988" max="9989" width="12" style="106" bestFit="1" customWidth="1"/>
    <col min="9990" max="9990" width="9.85546875" style="106" bestFit="1" customWidth="1"/>
    <col min="9991" max="9991" width="10.42578125" style="106" bestFit="1" customWidth="1"/>
    <col min="9992" max="10240" width="9.140625" style="106"/>
    <col min="10241" max="10241" width="11.7109375" style="106" customWidth="1"/>
    <col min="10242" max="10242" width="9.85546875" style="106" bestFit="1" customWidth="1"/>
    <col min="10243" max="10243" width="11.140625" style="106" bestFit="1" customWidth="1"/>
    <col min="10244" max="10245" width="12" style="106" bestFit="1" customWidth="1"/>
    <col min="10246" max="10246" width="9.85546875" style="106" bestFit="1" customWidth="1"/>
    <col min="10247" max="10247" width="10.42578125" style="106" bestFit="1" customWidth="1"/>
    <col min="10248" max="10496" width="9.140625" style="106"/>
    <col min="10497" max="10497" width="11.7109375" style="106" customWidth="1"/>
    <col min="10498" max="10498" width="9.85546875" style="106" bestFit="1" customWidth="1"/>
    <col min="10499" max="10499" width="11.140625" style="106" bestFit="1" customWidth="1"/>
    <col min="10500" max="10501" width="12" style="106" bestFit="1" customWidth="1"/>
    <col min="10502" max="10502" width="9.85546875" style="106" bestFit="1" customWidth="1"/>
    <col min="10503" max="10503" width="10.42578125" style="106" bestFit="1" customWidth="1"/>
    <col min="10504" max="10752" width="9.140625" style="106"/>
    <col min="10753" max="10753" width="11.7109375" style="106" customWidth="1"/>
    <col min="10754" max="10754" width="9.85546875" style="106" bestFit="1" customWidth="1"/>
    <col min="10755" max="10755" width="11.140625" style="106" bestFit="1" customWidth="1"/>
    <col min="10756" max="10757" width="12" style="106" bestFit="1" customWidth="1"/>
    <col min="10758" max="10758" width="9.85546875" style="106" bestFit="1" customWidth="1"/>
    <col min="10759" max="10759" width="10.42578125" style="106" bestFit="1" customWidth="1"/>
    <col min="10760" max="11008" width="9.140625" style="106"/>
    <col min="11009" max="11009" width="11.7109375" style="106" customWidth="1"/>
    <col min="11010" max="11010" width="9.85546875" style="106" bestFit="1" customWidth="1"/>
    <col min="11011" max="11011" width="11.140625" style="106" bestFit="1" customWidth="1"/>
    <col min="11012" max="11013" width="12" style="106" bestFit="1" customWidth="1"/>
    <col min="11014" max="11014" width="9.85546875" style="106" bestFit="1" customWidth="1"/>
    <col min="11015" max="11015" width="10.42578125" style="106" bestFit="1" customWidth="1"/>
    <col min="11016" max="11264" width="9.140625" style="106"/>
    <col min="11265" max="11265" width="11.7109375" style="106" customWidth="1"/>
    <col min="11266" max="11266" width="9.85546875" style="106" bestFit="1" customWidth="1"/>
    <col min="11267" max="11267" width="11.140625" style="106" bestFit="1" customWidth="1"/>
    <col min="11268" max="11269" width="12" style="106" bestFit="1" customWidth="1"/>
    <col min="11270" max="11270" width="9.85546875" style="106" bestFit="1" customWidth="1"/>
    <col min="11271" max="11271" width="10.42578125" style="106" bestFit="1" customWidth="1"/>
    <col min="11272" max="11520" width="9.140625" style="106"/>
    <col min="11521" max="11521" width="11.7109375" style="106" customWidth="1"/>
    <col min="11522" max="11522" width="9.85546875" style="106" bestFit="1" customWidth="1"/>
    <col min="11523" max="11523" width="11.140625" style="106" bestFit="1" customWidth="1"/>
    <col min="11524" max="11525" width="12" style="106" bestFit="1" customWidth="1"/>
    <col min="11526" max="11526" width="9.85546875" style="106" bestFit="1" customWidth="1"/>
    <col min="11527" max="11527" width="10.42578125" style="106" bestFit="1" customWidth="1"/>
    <col min="11528" max="11776" width="9.140625" style="106"/>
    <col min="11777" max="11777" width="11.7109375" style="106" customWidth="1"/>
    <col min="11778" max="11778" width="9.85546875" style="106" bestFit="1" customWidth="1"/>
    <col min="11779" max="11779" width="11.140625" style="106" bestFit="1" customWidth="1"/>
    <col min="11780" max="11781" width="12" style="106" bestFit="1" customWidth="1"/>
    <col min="11782" max="11782" width="9.85546875" style="106" bestFit="1" customWidth="1"/>
    <col min="11783" max="11783" width="10.42578125" style="106" bestFit="1" customWidth="1"/>
    <col min="11784" max="12032" width="9.140625" style="106"/>
    <col min="12033" max="12033" width="11.7109375" style="106" customWidth="1"/>
    <col min="12034" max="12034" width="9.85546875" style="106" bestFit="1" customWidth="1"/>
    <col min="12035" max="12035" width="11.140625" style="106" bestFit="1" customWidth="1"/>
    <col min="12036" max="12037" width="12" style="106" bestFit="1" customWidth="1"/>
    <col min="12038" max="12038" width="9.85546875" style="106" bestFit="1" customWidth="1"/>
    <col min="12039" max="12039" width="10.42578125" style="106" bestFit="1" customWidth="1"/>
    <col min="12040" max="12288" width="9.140625" style="106"/>
    <col min="12289" max="12289" width="11.7109375" style="106" customWidth="1"/>
    <col min="12290" max="12290" width="9.85546875" style="106" bestFit="1" customWidth="1"/>
    <col min="12291" max="12291" width="11.140625" style="106" bestFit="1" customWidth="1"/>
    <col min="12292" max="12293" width="12" style="106" bestFit="1" customWidth="1"/>
    <col min="12294" max="12294" width="9.85546875" style="106" bestFit="1" customWidth="1"/>
    <col min="12295" max="12295" width="10.42578125" style="106" bestFit="1" customWidth="1"/>
    <col min="12296" max="12544" width="9.140625" style="106"/>
    <col min="12545" max="12545" width="11.7109375" style="106" customWidth="1"/>
    <col min="12546" max="12546" width="9.85546875" style="106" bestFit="1" customWidth="1"/>
    <col min="12547" max="12547" width="11.140625" style="106" bestFit="1" customWidth="1"/>
    <col min="12548" max="12549" width="12" style="106" bestFit="1" customWidth="1"/>
    <col min="12550" max="12550" width="9.85546875" style="106" bestFit="1" customWidth="1"/>
    <col min="12551" max="12551" width="10.42578125" style="106" bestFit="1" customWidth="1"/>
    <col min="12552" max="12800" width="9.140625" style="106"/>
    <col min="12801" max="12801" width="11.7109375" style="106" customWidth="1"/>
    <col min="12802" max="12802" width="9.85546875" style="106" bestFit="1" customWidth="1"/>
    <col min="12803" max="12803" width="11.140625" style="106" bestFit="1" customWidth="1"/>
    <col min="12804" max="12805" width="12" style="106" bestFit="1" customWidth="1"/>
    <col min="12806" max="12806" width="9.85546875" style="106" bestFit="1" customWidth="1"/>
    <col min="12807" max="12807" width="10.42578125" style="106" bestFit="1" customWidth="1"/>
    <col min="12808" max="13056" width="9.140625" style="106"/>
    <col min="13057" max="13057" width="11.7109375" style="106" customWidth="1"/>
    <col min="13058" max="13058" width="9.85546875" style="106" bestFit="1" customWidth="1"/>
    <col min="13059" max="13059" width="11.140625" style="106" bestFit="1" customWidth="1"/>
    <col min="13060" max="13061" width="12" style="106" bestFit="1" customWidth="1"/>
    <col min="13062" max="13062" width="9.85546875" style="106" bestFit="1" customWidth="1"/>
    <col min="13063" max="13063" width="10.42578125" style="106" bestFit="1" customWidth="1"/>
    <col min="13064" max="13312" width="9.140625" style="106"/>
    <col min="13313" max="13313" width="11.7109375" style="106" customWidth="1"/>
    <col min="13314" max="13314" width="9.85546875" style="106" bestFit="1" customWidth="1"/>
    <col min="13315" max="13315" width="11.140625" style="106" bestFit="1" customWidth="1"/>
    <col min="13316" max="13317" width="12" style="106" bestFit="1" customWidth="1"/>
    <col min="13318" max="13318" width="9.85546875" style="106" bestFit="1" customWidth="1"/>
    <col min="13319" max="13319" width="10.42578125" style="106" bestFit="1" customWidth="1"/>
    <col min="13320" max="13568" width="9.140625" style="106"/>
    <col min="13569" max="13569" width="11.7109375" style="106" customWidth="1"/>
    <col min="13570" max="13570" width="9.85546875" style="106" bestFit="1" customWidth="1"/>
    <col min="13571" max="13571" width="11.140625" style="106" bestFit="1" customWidth="1"/>
    <col min="13572" max="13573" width="12" style="106" bestFit="1" customWidth="1"/>
    <col min="13574" max="13574" width="9.85546875" style="106" bestFit="1" customWidth="1"/>
    <col min="13575" max="13575" width="10.42578125" style="106" bestFit="1" customWidth="1"/>
    <col min="13576" max="13824" width="9.140625" style="106"/>
    <col min="13825" max="13825" width="11.7109375" style="106" customWidth="1"/>
    <col min="13826" max="13826" width="9.85546875" style="106" bestFit="1" customWidth="1"/>
    <col min="13827" max="13827" width="11.140625" style="106" bestFit="1" customWidth="1"/>
    <col min="13828" max="13829" width="12" style="106" bestFit="1" customWidth="1"/>
    <col min="13830" max="13830" width="9.85546875" style="106" bestFit="1" customWidth="1"/>
    <col min="13831" max="13831" width="10.42578125" style="106" bestFit="1" customWidth="1"/>
    <col min="13832" max="14080" width="9.140625" style="106"/>
    <col min="14081" max="14081" width="11.7109375" style="106" customWidth="1"/>
    <col min="14082" max="14082" width="9.85546875" style="106" bestFit="1" customWidth="1"/>
    <col min="14083" max="14083" width="11.140625" style="106" bestFit="1" customWidth="1"/>
    <col min="14084" max="14085" width="12" style="106" bestFit="1" customWidth="1"/>
    <col min="14086" max="14086" width="9.85546875" style="106" bestFit="1" customWidth="1"/>
    <col min="14087" max="14087" width="10.42578125" style="106" bestFit="1" customWidth="1"/>
    <col min="14088" max="14336" width="9.140625" style="106"/>
    <col min="14337" max="14337" width="11.7109375" style="106" customWidth="1"/>
    <col min="14338" max="14338" width="9.85546875" style="106" bestFit="1" customWidth="1"/>
    <col min="14339" max="14339" width="11.140625" style="106" bestFit="1" customWidth="1"/>
    <col min="14340" max="14341" width="12" style="106" bestFit="1" customWidth="1"/>
    <col min="14342" max="14342" width="9.85546875" style="106" bestFit="1" customWidth="1"/>
    <col min="14343" max="14343" width="10.42578125" style="106" bestFit="1" customWidth="1"/>
    <col min="14344" max="14592" width="9.140625" style="106"/>
    <col min="14593" max="14593" width="11.7109375" style="106" customWidth="1"/>
    <col min="14594" max="14594" width="9.85546875" style="106" bestFit="1" customWidth="1"/>
    <col min="14595" max="14595" width="11.140625" style="106" bestFit="1" customWidth="1"/>
    <col min="14596" max="14597" width="12" style="106" bestFit="1" customWidth="1"/>
    <col min="14598" max="14598" width="9.85546875" style="106" bestFit="1" customWidth="1"/>
    <col min="14599" max="14599" width="10.42578125" style="106" bestFit="1" customWidth="1"/>
    <col min="14600" max="14848" width="9.140625" style="106"/>
    <col min="14849" max="14849" width="11.7109375" style="106" customWidth="1"/>
    <col min="14850" max="14850" width="9.85546875" style="106" bestFit="1" customWidth="1"/>
    <col min="14851" max="14851" width="11.140625" style="106" bestFit="1" customWidth="1"/>
    <col min="14852" max="14853" width="12" style="106" bestFit="1" customWidth="1"/>
    <col min="14854" max="14854" width="9.85546875" style="106" bestFit="1" customWidth="1"/>
    <col min="14855" max="14855" width="10.42578125" style="106" bestFit="1" customWidth="1"/>
    <col min="14856" max="15104" width="9.140625" style="106"/>
    <col min="15105" max="15105" width="11.7109375" style="106" customWidth="1"/>
    <col min="15106" max="15106" width="9.85546875" style="106" bestFit="1" customWidth="1"/>
    <col min="15107" max="15107" width="11.140625" style="106" bestFit="1" customWidth="1"/>
    <col min="15108" max="15109" width="12" style="106" bestFit="1" customWidth="1"/>
    <col min="15110" max="15110" width="9.85546875" style="106" bestFit="1" customWidth="1"/>
    <col min="15111" max="15111" width="10.42578125" style="106" bestFit="1" customWidth="1"/>
    <col min="15112" max="15360" width="9.140625" style="106"/>
    <col min="15361" max="15361" width="11.7109375" style="106" customWidth="1"/>
    <col min="15362" max="15362" width="9.85546875" style="106" bestFit="1" customWidth="1"/>
    <col min="15363" max="15363" width="11.140625" style="106" bestFit="1" customWidth="1"/>
    <col min="15364" max="15365" width="12" style="106" bestFit="1" customWidth="1"/>
    <col min="15366" max="15366" width="9.85546875" style="106" bestFit="1" customWidth="1"/>
    <col min="15367" max="15367" width="10.42578125" style="106" bestFit="1" customWidth="1"/>
    <col min="15368" max="15616" width="9.140625" style="106"/>
    <col min="15617" max="15617" width="11.7109375" style="106" customWidth="1"/>
    <col min="15618" max="15618" width="9.85546875" style="106" bestFit="1" customWidth="1"/>
    <col min="15619" max="15619" width="11.140625" style="106" bestFit="1" customWidth="1"/>
    <col min="15620" max="15621" width="12" style="106" bestFit="1" customWidth="1"/>
    <col min="15622" max="15622" width="9.85546875" style="106" bestFit="1" customWidth="1"/>
    <col min="15623" max="15623" width="10.42578125" style="106" bestFit="1" customWidth="1"/>
    <col min="15624" max="15872" width="9.140625" style="106"/>
    <col min="15873" max="15873" width="11.7109375" style="106" customWidth="1"/>
    <col min="15874" max="15874" width="9.85546875" style="106" bestFit="1" customWidth="1"/>
    <col min="15875" max="15875" width="11.140625" style="106" bestFit="1" customWidth="1"/>
    <col min="15876" max="15877" width="12" style="106" bestFit="1" customWidth="1"/>
    <col min="15878" max="15878" width="9.85546875" style="106" bestFit="1" customWidth="1"/>
    <col min="15879" max="15879" width="10.42578125" style="106" bestFit="1" customWidth="1"/>
    <col min="15880" max="16128" width="9.140625" style="106"/>
    <col min="16129" max="16129" width="11.7109375" style="106" customWidth="1"/>
    <col min="16130" max="16130" width="9.85546875" style="106" bestFit="1" customWidth="1"/>
    <col min="16131" max="16131" width="11.140625" style="106" bestFit="1" customWidth="1"/>
    <col min="16132" max="16133" width="12" style="106" bestFit="1" customWidth="1"/>
    <col min="16134" max="16134" width="9.85546875" style="106" bestFit="1" customWidth="1"/>
    <col min="16135" max="16135" width="10.42578125" style="106" bestFit="1" customWidth="1"/>
    <col min="16136" max="16384" width="9.140625" style="106"/>
  </cols>
  <sheetData>
    <row r="1" spans="1:7">
      <c r="A1" s="104" t="s">
        <v>53</v>
      </c>
      <c r="B1" s="105" t="s">
        <v>8</v>
      </c>
      <c r="C1" s="105" t="s">
        <v>8</v>
      </c>
      <c r="D1" s="105" t="s">
        <v>8</v>
      </c>
      <c r="E1" s="105" t="s">
        <v>8</v>
      </c>
      <c r="F1" s="105" t="s">
        <v>8</v>
      </c>
      <c r="G1" s="105" t="s">
        <v>8</v>
      </c>
    </row>
    <row r="2" spans="1:7">
      <c r="A2" s="107" t="s">
        <v>57</v>
      </c>
      <c r="B2" s="108" t="s">
        <v>58</v>
      </c>
      <c r="C2" s="108" t="s">
        <v>58</v>
      </c>
      <c r="D2" s="108" t="s">
        <v>58</v>
      </c>
      <c r="E2" s="108" t="s">
        <v>58</v>
      </c>
      <c r="F2" s="108" t="s">
        <v>58</v>
      </c>
      <c r="G2" s="108" t="s">
        <v>58</v>
      </c>
    </row>
    <row r="3" spans="1:7">
      <c r="A3" s="104" t="s">
        <v>59</v>
      </c>
      <c r="B3" s="105" t="s">
        <v>60</v>
      </c>
      <c r="C3" s="105" t="s">
        <v>60</v>
      </c>
      <c r="D3" s="105" t="s">
        <v>60</v>
      </c>
      <c r="E3" s="105" t="s">
        <v>60</v>
      </c>
      <c r="F3" s="105" t="s">
        <v>60</v>
      </c>
      <c r="G3" s="105" t="s">
        <v>60</v>
      </c>
    </row>
    <row r="4" spans="1:7" ht="31.5">
      <c r="A4" s="107" t="s">
        <v>61</v>
      </c>
      <c r="B4" s="109" t="s">
        <v>62</v>
      </c>
      <c r="C4" s="109" t="s">
        <v>63</v>
      </c>
      <c r="D4" s="109" t="s">
        <v>64</v>
      </c>
      <c r="E4" s="109" t="s">
        <v>64</v>
      </c>
      <c r="F4" s="109" t="s">
        <v>62</v>
      </c>
      <c r="G4" s="109" t="s">
        <v>65</v>
      </c>
    </row>
    <row r="6" spans="1:7" ht="18.75">
      <c r="A6" s="106" t="s">
        <v>66</v>
      </c>
      <c r="B6" s="110">
        <v>38.43</v>
      </c>
      <c r="C6" s="110">
        <v>37.89</v>
      </c>
      <c r="D6" s="110">
        <v>38.22</v>
      </c>
      <c r="E6" s="110">
        <v>38.14</v>
      </c>
      <c r="F6" s="110">
        <v>37.76</v>
      </c>
      <c r="G6" s="110">
        <v>38.15</v>
      </c>
    </row>
    <row r="7" spans="1:7" ht="18.75">
      <c r="A7" s="106" t="s">
        <v>69</v>
      </c>
      <c r="B7" s="110">
        <v>0.02</v>
      </c>
      <c r="C7" s="110"/>
      <c r="D7" s="110"/>
      <c r="E7" s="110">
        <v>0.03</v>
      </c>
      <c r="F7" s="110"/>
      <c r="G7" s="110"/>
    </row>
    <row r="8" spans="1:7" ht="18.75">
      <c r="A8" s="106" t="s">
        <v>67</v>
      </c>
      <c r="B8" s="110">
        <v>0.01</v>
      </c>
      <c r="C8" s="110">
        <v>0.01</v>
      </c>
      <c r="D8" s="110"/>
      <c r="E8" s="110"/>
      <c r="F8" s="110"/>
      <c r="G8" s="110">
        <v>0.02</v>
      </c>
    </row>
    <row r="9" spans="1:7" ht="18.75">
      <c r="A9" s="106" t="s">
        <v>71</v>
      </c>
      <c r="B9" s="110">
        <v>24.98</v>
      </c>
      <c r="C9" s="110">
        <v>28.7</v>
      </c>
      <c r="D9" s="110">
        <v>28.22</v>
      </c>
      <c r="E9" s="110">
        <v>27.37</v>
      </c>
      <c r="F9" s="110">
        <v>26.28</v>
      </c>
      <c r="G9" s="110">
        <v>27.25</v>
      </c>
    </row>
    <row r="10" spans="1:7">
      <c r="A10" s="106" t="s">
        <v>15</v>
      </c>
      <c r="B10" s="82">
        <v>0.65</v>
      </c>
      <c r="C10" s="82">
        <v>0.81</v>
      </c>
      <c r="D10" s="82">
        <v>0.76</v>
      </c>
      <c r="E10" s="82">
        <v>0.75</v>
      </c>
      <c r="F10" s="82">
        <v>0.73</v>
      </c>
      <c r="G10" s="82">
        <v>0.64</v>
      </c>
    </row>
    <row r="11" spans="1:7">
      <c r="A11" s="106" t="s">
        <v>16</v>
      </c>
      <c r="B11" s="110">
        <v>36.75</v>
      </c>
      <c r="C11" s="110">
        <v>34.07</v>
      </c>
      <c r="D11" s="110">
        <v>33.619999999999997</v>
      </c>
      <c r="E11" s="110">
        <v>33.64</v>
      </c>
      <c r="F11" s="110">
        <v>34.71</v>
      </c>
      <c r="G11" s="110">
        <v>34.619999999999997</v>
      </c>
    </row>
    <row r="12" spans="1:7">
      <c r="A12" s="106" t="s">
        <v>17</v>
      </c>
      <c r="B12" s="110">
        <v>0.05</v>
      </c>
      <c r="C12" s="110">
        <v>0.05</v>
      </c>
      <c r="D12" s="110">
        <v>0.06</v>
      </c>
      <c r="E12" s="110">
        <v>0.05</v>
      </c>
      <c r="F12" s="110">
        <v>7.0000000000000007E-2</v>
      </c>
      <c r="G12" s="110">
        <v>0.04</v>
      </c>
    </row>
    <row r="13" spans="1:7" ht="18.75">
      <c r="A13" s="106" t="s">
        <v>70</v>
      </c>
      <c r="B13" s="110">
        <v>7.0000000000000007E-2</v>
      </c>
      <c r="C13" s="110">
        <v>0.1</v>
      </c>
      <c r="D13" s="110">
        <v>7.0000000000000007E-2</v>
      </c>
      <c r="E13" s="110">
        <v>0.03</v>
      </c>
      <c r="F13" s="110">
        <v>7.0000000000000007E-2</v>
      </c>
      <c r="G13" s="110">
        <v>0.01</v>
      </c>
    </row>
    <row r="14" spans="1:7">
      <c r="A14" s="106" t="s">
        <v>72</v>
      </c>
      <c r="B14" s="110"/>
      <c r="C14" s="110"/>
      <c r="D14" s="110"/>
      <c r="E14" s="110"/>
      <c r="F14" s="110">
        <v>0.03</v>
      </c>
      <c r="G14" s="110">
        <v>7.0000000000000007E-2</v>
      </c>
    </row>
    <row r="15" spans="1:7">
      <c r="A15" s="106" t="s">
        <v>73</v>
      </c>
      <c r="B15" s="110">
        <v>100.96</v>
      </c>
      <c r="C15" s="110">
        <v>101.63</v>
      </c>
      <c r="D15" s="110">
        <v>100.95</v>
      </c>
      <c r="E15" s="110">
        <v>100.01</v>
      </c>
      <c r="F15" s="110">
        <v>99.649999999999991</v>
      </c>
      <c r="G15" s="110">
        <v>100.8</v>
      </c>
    </row>
    <row r="16" spans="1:7">
      <c r="B16" s="110"/>
      <c r="C16" s="110"/>
      <c r="D16" s="110"/>
      <c r="E16" s="110"/>
      <c r="F16" s="110"/>
      <c r="G16" s="110"/>
    </row>
    <row r="17" spans="1:7">
      <c r="A17" s="106" t="s">
        <v>74</v>
      </c>
      <c r="B17" s="110">
        <v>1.0029999999999999</v>
      </c>
      <c r="C17" s="110">
        <v>1.0009999999999999</v>
      </c>
      <c r="D17" s="110">
        <v>1.0129999999999999</v>
      </c>
      <c r="E17" s="110">
        <v>1.016</v>
      </c>
      <c r="F17" s="110">
        <v>1.006</v>
      </c>
      <c r="G17" s="110">
        <v>1.008</v>
      </c>
    </row>
    <row r="18" spans="1:7">
      <c r="A18" s="106" t="s">
        <v>75</v>
      </c>
      <c r="B18" s="110" t="s">
        <v>68</v>
      </c>
      <c r="C18" s="110" t="s">
        <v>68</v>
      </c>
      <c r="D18" s="110" t="s">
        <v>68</v>
      </c>
      <c r="E18" s="110" t="s">
        <v>68</v>
      </c>
      <c r="F18" s="110" t="s">
        <v>68</v>
      </c>
      <c r="G18" s="110">
        <v>1E-3</v>
      </c>
    </row>
    <row r="19" spans="1:7">
      <c r="A19" s="106" t="s">
        <v>76</v>
      </c>
      <c r="B19" s="110" t="s">
        <v>68</v>
      </c>
      <c r="C19" s="110" t="s">
        <v>68</v>
      </c>
      <c r="D19" s="110" t="s">
        <v>68</v>
      </c>
      <c r="E19" s="110">
        <v>1E-3</v>
      </c>
      <c r="F19" s="110" t="s">
        <v>68</v>
      </c>
      <c r="G19" s="110" t="s">
        <v>68</v>
      </c>
    </row>
    <row r="20" spans="1:7" ht="18.75">
      <c r="A20" s="106" t="s">
        <v>77</v>
      </c>
      <c r="B20" s="110">
        <v>0.54500000000000004</v>
      </c>
      <c r="C20" s="110">
        <v>0.63400000000000001</v>
      </c>
      <c r="D20" s="110">
        <v>0.625</v>
      </c>
      <c r="E20" s="110">
        <v>0.61</v>
      </c>
      <c r="F20" s="110">
        <v>0.58599999999999997</v>
      </c>
      <c r="G20" s="110">
        <v>0.60199999999999998</v>
      </c>
    </row>
    <row r="21" spans="1:7">
      <c r="A21" s="106" t="s">
        <v>78</v>
      </c>
      <c r="B21" s="110">
        <v>1.4E-2</v>
      </c>
      <c r="C21" s="110">
        <v>1.7999999999999999E-2</v>
      </c>
      <c r="D21" s="110">
        <v>1.7000000000000001E-2</v>
      </c>
      <c r="E21" s="110">
        <v>1.7000000000000001E-2</v>
      </c>
      <c r="F21" s="110">
        <v>1.6E-2</v>
      </c>
      <c r="G21" s="110">
        <v>1.4E-2</v>
      </c>
    </row>
    <row r="22" spans="1:7">
      <c r="A22" s="106" t="s">
        <v>79</v>
      </c>
      <c r="B22" s="110">
        <v>1.43</v>
      </c>
      <c r="C22" s="110">
        <v>1.341</v>
      </c>
      <c r="D22" s="110">
        <v>1.3280000000000001</v>
      </c>
      <c r="E22" s="110">
        <v>1.3360000000000001</v>
      </c>
      <c r="F22" s="110">
        <v>1.379</v>
      </c>
      <c r="G22" s="110">
        <v>1.363</v>
      </c>
    </row>
    <row r="23" spans="1:7">
      <c r="A23" s="106" t="s">
        <v>80</v>
      </c>
      <c r="B23" s="110">
        <v>1E-3</v>
      </c>
      <c r="C23" s="110">
        <v>1E-3</v>
      </c>
      <c r="D23" s="110">
        <v>2E-3</v>
      </c>
      <c r="E23" s="110">
        <v>1E-3</v>
      </c>
      <c r="F23" s="110">
        <v>2E-3</v>
      </c>
      <c r="G23" s="110">
        <v>1E-3</v>
      </c>
    </row>
    <row r="24" spans="1:7">
      <c r="A24" s="106" t="s">
        <v>27</v>
      </c>
      <c r="B24" s="110">
        <v>1E-3</v>
      </c>
      <c r="C24" s="110">
        <v>2E-3</v>
      </c>
      <c r="D24" s="110">
        <v>1E-3</v>
      </c>
      <c r="E24" s="110">
        <v>1E-3</v>
      </c>
      <c r="F24" s="110">
        <v>1E-3</v>
      </c>
      <c r="G24" s="110" t="s">
        <v>68</v>
      </c>
    </row>
    <row r="25" spans="1:7">
      <c r="A25" s="106" t="s">
        <v>28</v>
      </c>
      <c r="B25" s="110" t="s">
        <v>68</v>
      </c>
      <c r="C25" s="110" t="s">
        <v>68</v>
      </c>
      <c r="D25" s="110" t="s">
        <v>68</v>
      </c>
      <c r="E25" s="110" t="s">
        <v>68</v>
      </c>
      <c r="F25" s="110">
        <v>1E-3</v>
      </c>
      <c r="G25" s="110">
        <v>1E-3</v>
      </c>
    </row>
    <row r="26" spans="1:7">
      <c r="A26" s="106" t="s">
        <v>81</v>
      </c>
      <c r="B26" s="110">
        <v>2.9939999999999998</v>
      </c>
      <c r="C26" s="110">
        <v>2.9969999999999994</v>
      </c>
      <c r="D26" s="110">
        <v>2.9859999999999993</v>
      </c>
      <c r="E26" s="110">
        <v>2.9819999999999993</v>
      </c>
      <c r="F26" s="110">
        <v>2.9909999999999997</v>
      </c>
      <c r="G26" s="110">
        <v>2.9899999999999993</v>
      </c>
    </row>
    <row r="27" spans="1:7">
      <c r="B27" s="110"/>
      <c r="C27" s="110"/>
      <c r="D27" s="110"/>
      <c r="E27" s="110"/>
      <c r="F27" s="110"/>
      <c r="G27" s="110"/>
    </row>
    <row r="28" spans="1:7">
      <c r="A28" s="106" t="s">
        <v>82</v>
      </c>
      <c r="B28" s="110">
        <v>4</v>
      </c>
      <c r="C28" s="110">
        <v>4</v>
      </c>
      <c r="D28" s="110">
        <v>4</v>
      </c>
      <c r="E28" s="110">
        <v>4</v>
      </c>
      <c r="F28" s="110">
        <v>4</v>
      </c>
      <c r="G28" s="110">
        <v>4</v>
      </c>
    </row>
    <row r="29" spans="1:7">
      <c r="A29" s="106" t="s">
        <v>83</v>
      </c>
      <c r="B29" s="110">
        <v>1.0029999999999999</v>
      </c>
      <c r="C29" s="110">
        <v>1.0009999999999999</v>
      </c>
      <c r="D29" s="110">
        <v>1.0129999999999999</v>
      </c>
      <c r="E29" s="110">
        <v>1.016</v>
      </c>
      <c r="F29" s="110">
        <v>1.006</v>
      </c>
      <c r="G29" s="110">
        <v>1.008</v>
      </c>
    </row>
    <row r="30" spans="1:7">
      <c r="A30" s="106" t="s">
        <v>29</v>
      </c>
      <c r="B30" s="110">
        <v>1.9909999999999997</v>
      </c>
      <c r="C30" s="110">
        <v>1.9959999999999998</v>
      </c>
      <c r="D30" s="110">
        <v>1.9730000000000001</v>
      </c>
      <c r="E30" s="110">
        <v>1.9659999999999997</v>
      </c>
      <c r="F30" s="110">
        <v>1.9849999999999997</v>
      </c>
      <c r="G30" s="110">
        <v>1.9819999999999998</v>
      </c>
    </row>
    <row r="31" spans="1:7">
      <c r="B31" s="110"/>
      <c r="C31" s="110"/>
      <c r="D31" s="110"/>
      <c r="E31" s="110"/>
      <c r="F31" s="110"/>
      <c r="G31" s="110"/>
    </row>
    <row r="32" spans="1:7">
      <c r="A32" s="106" t="s">
        <v>84</v>
      </c>
      <c r="B32" s="111">
        <v>72.393010000000004</v>
      </c>
      <c r="C32" s="111">
        <v>67.90701</v>
      </c>
      <c r="D32" s="111">
        <v>67.984999999999999</v>
      </c>
      <c r="E32" s="111">
        <v>68.66001</v>
      </c>
      <c r="F32" s="111">
        <v>70.187010000000001</v>
      </c>
      <c r="G32" s="111">
        <v>69.368009999999998</v>
      </c>
    </row>
    <row r="33" spans="1:7">
      <c r="A33" s="106" t="s">
        <v>85</v>
      </c>
      <c r="B33" s="111">
        <v>27.606999999999999</v>
      </c>
      <c r="C33" s="111">
        <v>32.093000000000004</v>
      </c>
      <c r="D33" s="111">
        <v>32.015000000000001</v>
      </c>
      <c r="E33" s="111">
        <v>31.34</v>
      </c>
      <c r="F33" s="111">
        <v>29.812999999999999</v>
      </c>
      <c r="G33" s="111">
        <v>30.632000000000001</v>
      </c>
    </row>
    <row r="34" spans="1:7">
      <c r="B34" s="111"/>
      <c r="C34" s="111"/>
      <c r="D34" s="111"/>
      <c r="E34" s="111"/>
      <c r="F34" s="111"/>
      <c r="G34" s="111"/>
    </row>
    <row r="35" spans="1:7">
      <c r="A35" s="106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56"/>
  <sheetViews>
    <sheetView topLeftCell="AK1" workbookViewId="0">
      <selection activeCell="AU6" sqref="AU6:AU15"/>
    </sheetView>
  </sheetViews>
  <sheetFormatPr defaultColWidth="9.140625" defaultRowHeight="15.75"/>
  <cols>
    <col min="1" max="1" width="15.5703125" style="104" bestFit="1" customWidth="1"/>
    <col min="2" max="2" width="11.28515625" style="106" customWidth="1"/>
    <col min="3" max="3" width="11.28515625" style="106" bestFit="1" customWidth="1"/>
    <col min="4" max="4" width="11" style="106" bestFit="1" customWidth="1"/>
    <col min="5" max="5" width="10.5703125" style="106" bestFit="1" customWidth="1"/>
    <col min="6" max="9" width="11.28515625" style="106" bestFit="1" customWidth="1"/>
    <col min="10" max="12" width="11.42578125" style="106" bestFit="1" customWidth="1"/>
    <col min="13" max="18" width="11.28515625" style="106" bestFit="1" customWidth="1"/>
    <col min="19" max="20" width="12.140625" style="106" bestFit="1" customWidth="1"/>
    <col min="21" max="50" width="11.28515625" style="106" bestFit="1" customWidth="1"/>
    <col min="51" max="256" width="9.140625" style="106"/>
    <col min="257" max="257" width="15.5703125" style="106" bestFit="1" customWidth="1"/>
    <col min="258" max="258" width="11.28515625" style="106" customWidth="1"/>
    <col min="259" max="259" width="11.28515625" style="106" bestFit="1" customWidth="1"/>
    <col min="260" max="260" width="11" style="106" bestFit="1" customWidth="1"/>
    <col min="261" max="261" width="10.5703125" style="106" bestFit="1" customWidth="1"/>
    <col min="262" max="265" width="11.28515625" style="106" bestFit="1" customWidth="1"/>
    <col min="266" max="268" width="11.42578125" style="106" bestFit="1" customWidth="1"/>
    <col min="269" max="274" width="11.28515625" style="106" bestFit="1" customWidth="1"/>
    <col min="275" max="276" width="12.140625" style="106" bestFit="1" customWidth="1"/>
    <col min="277" max="306" width="11.28515625" style="106" bestFit="1" customWidth="1"/>
    <col min="307" max="512" width="9.140625" style="106"/>
    <col min="513" max="513" width="15.5703125" style="106" bestFit="1" customWidth="1"/>
    <col min="514" max="514" width="11.28515625" style="106" customWidth="1"/>
    <col min="515" max="515" width="11.28515625" style="106" bestFit="1" customWidth="1"/>
    <col min="516" max="516" width="11" style="106" bestFit="1" customWidth="1"/>
    <col min="517" max="517" width="10.5703125" style="106" bestFit="1" customWidth="1"/>
    <col min="518" max="521" width="11.28515625" style="106" bestFit="1" customWidth="1"/>
    <col min="522" max="524" width="11.42578125" style="106" bestFit="1" customWidth="1"/>
    <col min="525" max="530" width="11.28515625" style="106" bestFit="1" customWidth="1"/>
    <col min="531" max="532" width="12.140625" style="106" bestFit="1" customWidth="1"/>
    <col min="533" max="562" width="11.28515625" style="106" bestFit="1" customWidth="1"/>
    <col min="563" max="768" width="9.140625" style="106"/>
    <col min="769" max="769" width="15.5703125" style="106" bestFit="1" customWidth="1"/>
    <col min="770" max="770" width="11.28515625" style="106" customWidth="1"/>
    <col min="771" max="771" width="11.28515625" style="106" bestFit="1" customWidth="1"/>
    <col min="772" max="772" width="11" style="106" bestFit="1" customWidth="1"/>
    <col min="773" max="773" width="10.5703125" style="106" bestFit="1" customWidth="1"/>
    <col min="774" max="777" width="11.28515625" style="106" bestFit="1" customWidth="1"/>
    <col min="778" max="780" width="11.42578125" style="106" bestFit="1" customWidth="1"/>
    <col min="781" max="786" width="11.28515625" style="106" bestFit="1" customWidth="1"/>
    <col min="787" max="788" width="12.140625" style="106" bestFit="1" customWidth="1"/>
    <col min="789" max="818" width="11.28515625" style="106" bestFit="1" customWidth="1"/>
    <col min="819" max="1024" width="9.140625" style="106"/>
    <col min="1025" max="1025" width="15.5703125" style="106" bestFit="1" customWidth="1"/>
    <col min="1026" max="1026" width="11.28515625" style="106" customWidth="1"/>
    <col min="1027" max="1027" width="11.28515625" style="106" bestFit="1" customWidth="1"/>
    <col min="1028" max="1028" width="11" style="106" bestFit="1" customWidth="1"/>
    <col min="1029" max="1029" width="10.5703125" style="106" bestFit="1" customWidth="1"/>
    <col min="1030" max="1033" width="11.28515625" style="106" bestFit="1" customWidth="1"/>
    <col min="1034" max="1036" width="11.42578125" style="106" bestFit="1" customWidth="1"/>
    <col min="1037" max="1042" width="11.28515625" style="106" bestFit="1" customWidth="1"/>
    <col min="1043" max="1044" width="12.140625" style="106" bestFit="1" customWidth="1"/>
    <col min="1045" max="1074" width="11.28515625" style="106" bestFit="1" customWidth="1"/>
    <col min="1075" max="1280" width="9.140625" style="106"/>
    <col min="1281" max="1281" width="15.5703125" style="106" bestFit="1" customWidth="1"/>
    <col min="1282" max="1282" width="11.28515625" style="106" customWidth="1"/>
    <col min="1283" max="1283" width="11.28515625" style="106" bestFit="1" customWidth="1"/>
    <col min="1284" max="1284" width="11" style="106" bestFit="1" customWidth="1"/>
    <col min="1285" max="1285" width="10.5703125" style="106" bestFit="1" customWidth="1"/>
    <col min="1286" max="1289" width="11.28515625" style="106" bestFit="1" customWidth="1"/>
    <col min="1290" max="1292" width="11.42578125" style="106" bestFit="1" customWidth="1"/>
    <col min="1293" max="1298" width="11.28515625" style="106" bestFit="1" customWidth="1"/>
    <col min="1299" max="1300" width="12.140625" style="106" bestFit="1" customWidth="1"/>
    <col min="1301" max="1330" width="11.28515625" style="106" bestFit="1" customWidth="1"/>
    <col min="1331" max="1536" width="9.140625" style="106"/>
    <col min="1537" max="1537" width="15.5703125" style="106" bestFit="1" customWidth="1"/>
    <col min="1538" max="1538" width="11.28515625" style="106" customWidth="1"/>
    <col min="1539" max="1539" width="11.28515625" style="106" bestFit="1" customWidth="1"/>
    <col min="1540" max="1540" width="11" style="106" bestFit="1" customWidth="1"/>
    <col min="1541" max="1541" width="10.5703125" style="106" bestFit="1" customWidth="1"/>
    <col min="1542" max="1545" width="11.28515625" style="106" bestFit="1" customWidth="1"/>
    <col min="1546" max="1548" width="11.42578125" style="106" bestFit="1" customWidth="1"/>
    <col min="1549" max="1554" width="11.28515625" style="106" bestFit="1" customWidth="1"/>
    <col min="1555" max="1556" width="12.140625" style="106" bestFit="1" customWidth="1"/>
    <col min="1557" max="1586" width="11.28515625" style="106" bestFit="1" customWidth="1"/>
    <col min="1587" max="1792" width="9.140625" style="106"/>
    <col min="1793" max="1793" width="15.5703125" style="106" bestFit="1" customWidth="1"/>
    <col min="1794" max="1794" width="11.28515625" style="106" customWidth="1"/>
    <col min="1795" max="1795" width="11.28515625" style="106" bestFit="1" customWidth="1"/>
    <col min="1796" max="1796" width="11" style="106" bestFit="1" customWidth="1"/>
    <col min="1797" max="1797" width="10.5703125" style="106" bestFit="1" customWidth="1"/>
    <col min="1798" max="1801" width="11.28515625" style="106" bestFit="1" customWidth="1"/>
    <col min="1802" max="1804" width="11.42578125" style="106" bestFit="1" customWidth="1"/>
    <col min="1805" max="1810" width="11.28515625" style="106" bestFit="1" customWidth="1"/>
    <col min="1811" max="1812" width="12.140625" style="106" bestFit="1" customWidth="1"/>
    <col min="1813" max="1842" width="11.28515625" style="106" bestFit="1" customWidth="1"/>
    <col min="1843" max="2048" width="9.140625" style="106"/>
    <col min="2049" max="2049" width="15.5703125" style="106" bestFit="1" customWidth="1"/>
    <col min="2050" max="2050" width="11.28515625" style="106" customWidth="1"/>
    <col min="2051" max="2051" width="11.28515625" style="106" bestFit="1" customWidth="1"/>
    <col min="2052" max="2052" width="11" style="106" bestFit="1" customWidth="1"/>
    <col min="2053" max="2053" width="10.5703125" style="106" bestFit="1" customWidth="1"/>
    <col min="2054" max="2057" width="11.28515625" style="106" bestFit="1" customWidth="1"/>
    <col min="2058" max="2060" width="11.42578125" style="106" bestFit="1" customWidth="1"/>
    <col min="2061" max="2066" width="11.28515625" style="106" bestFit="1" customWidth="1"/>
    <col min="2067" max="2068" width="12.140625" style="106" bestFit="1" customWidth="1"/>
    <col min="2069" max="2098" width="11.28515625" style="106" bestFit="1" customWidth="1"/>
    <col min="2099" max="2304" width="9.140625" style="106"/>
    <col min="2305" max="2305" width="15.5703125" style="106" bestFit="1" customWidth="1"/>
    <col min="2306" max="2306" width="11.28515625" style="106" customWidth="1"/>
    <col min="2307" max="2307" width="11.28515625" style="106" bestFit="1" customWidth="1"/>
    <col min="2308" max="2308" width="11" style="106" bestFit="1" customWidth="1"/>
    <col min="2309" max="2309" width="10.5703125" style="106" bestFit="1" customWidth="1"/>
    <col min="2310" max="2313" width="11.28515625" style="106" bestFit="1" customWidth="1"/>
    <col min="2314" max="2316" width="11.42578125" style="106" bestFit="1" customWidth="1"/>
    <col min="2317" max="2322" width="11.28515625" style="106" bestFit="1" customWidth="1"/>
    <col min="2323" max="2324" width="12.140625" style="106" bestFit="1" customWidth="1"/>
    <col min="2325" max="2354" width="11.28515625" style="106" bestFit="1" customWidth="1"/>
    <col min="2355" max="2560" width="9.140625" style="106"/>
    <col min="2561" max="2561" width="15.5703125" style="106" bestFit="1" customWidth="1"/>
    <col min="2562" max="2562" width="11.28515625" style="106" customWidth="1"/>
    <col min="2563" max="2563" width="11.28515625" style="106" bestFit="1" customWidth="1"/>
    <col min="2564" max="2564" width="11" style="106" bestFit="1" customWidth="1"/>
    <col min="2565" max="2565" width="10.5703125" style="106" bestFit="1" customWidth="1"/>
    <col min="2566" max="2569" width="11.28515625" style="106" bestFit="1" customWidth="1"/>
    <col min="2570" max="2572" width="11.42578125" style="106" bestFit="1" customWidth="1"/>
    <col min="2573" max="2578" width="11.28515625" style="106" bestFit="1" customWidth="1"/>
    <col min="2579" max="2580" width="12.140625" style="106" bestFit="1" customWidth="1"/>
    <col min="2581" max="2610" width="11.28515625" style="106" bestFit="1" customWidth="1"/>
    <col min="2611" max="2816" width="9.140625" style="106"/>
    <col min="2817" max="2817" width="15.5703125" style="106" bestFit="1" customWidth="1"/>
    <col min="2818" max="2818" width="11.28515625" style="106" customWidth="1"/>
    <col min="2819" max="2819" width="11.28515625" style="106" bestFit="1" customWidth="1"/>
    <col min="2820" max="2820" width="11" style="106" bestFit="1" customWidth="1"/>
    <col min="2821" max="2821" width="10.5703125" style="106" bestFit="1" customWidth="1"/>
    <col min="2822" max="2825" width="11.28515625" style="106" bestFit="1" customWidth="1"/>
    <col min="2826" max="2828" width="11.42578125" style="106" bestFit="1" customWidth="1"/>
    <col min="2829" max="2834" width="11.28515625" style="106" bestFit="1" customWidth="1"/>
    <col min="2835" max="2836" width="12.140625" style="106" bestFit="1" customWidth="1"/>
    <col min="2837" max="2866" width="11.28515625" style="106" bestFit="1" customWidth="1"/>
    <col min="2867" max="3072" width="9.140625" style="106"/>
    <col min="3073" max="3073" width="15.5703125" style="106" bestFit="1" customWidth="1"/>
    <col min="3074" max="3074" width="11.28515625" style="106" customWidth="1"/>
    <col min="3075" max="3075" width="11.28515625" style="106" bestFit="1" customWidth="1"/>
    <col min="3076" max="3076" width="11" style="106" bestFit="1" customWidth="1"/>
    <col min="3077" max="3077" width="10.5703125" style="106" bestFit="1" customWidth="1"/>
    <col min="3078" max="3081" width="11.28515625" style="106" bestFit="1" customWidth="1"/>
    <col min="3082" max="3084" width="11.42578125" style="106" bestFit="1" customWidth="1"/>
    <col min="3085" max="3090" width="11.28515625" style="106" bestFit="1" customWidth="1"/>
    <col min="3091" max="3092" width="12.140625" style="106" bestFit="1" customWidth="1"/>
    <col min="3093" max="3122" width="11.28515625" style="106" bestFit="1" customWidth="1"/>
    <col min="3123" max="3328" width="9.140625" style="106"/>
    <col min="3329" max="3329" width="15.5703125" style="106" bestFit="1" customWidth="1"/>
    <col min="3330" max="3330" width="11.28515625" style="106" customWidth="1"/>
    <col min="3331" max="3331" width="11.28515625" style="106" bestFit="1" customWidth="1"/>
    <col min="3332" max="3332" width="11" style="106" bestFit="1" customWidth="1"/>
    <col min="3333" max="3333" width="10.5703125" style="106" bestFit="1" customWidth="1"/>
    <col min="3334" max="3337" width="11.28515625" style="106" bestFit="1" customWidth="1"/>
    <col min="3338" max="3340" width="11.42578125" style="106" bestFit="1" customWidth="1"/>
    <col min="3341" max="3346" width="11.28515625" style="106" bestFit="1" customWidth="1"/>
    <col min="3347" max="3348" width="12.140625" style="106" bestFit="1" customWidth="1"/>
    <col min="3349" max="3378" width="11.28515625" style="106" bestFit="1" customWidth="1"/>
    <col min="3379" max="3584" width="9.140625" style="106"/>
    <col min="3585" max="3585" width="15.5703125" style="106" bestFit="1" customWidth="1"/>
    <col min="3586" max="3586" width="11.28515625" style="106" customWidth="1"/>
    <col min="3587" max="3587" width="11.28515625" style="106" bestFit="1" customWidth="1"/>
    <col min="3588" max="3588" width="11" style="106" bestFit="1" customWidth="1"/>
    <col min="3589" max="3589" width="10.5703125" style="106" bestFit="1" customWidth="1"/>
    <col min="3590" max="3593" width="11.28515625" style="106" bestFit="1" customWidth="1"/>
    <col min="3594" max="3596" width="11.42578125" style="106" bestFit="1" customWidth="1"/>
    <col min="3597" max="3602" width="11.28515625" style="106" bestFit="1" customWidth="1"/>
    <col min="3603" max="3604" width="12.140625" style="106" bestFit="1" customWidth="1"/>
    <col min="3605" max="3634" width="11.28515625" style="106" bestFit="1" customWidth="1"/>
    <col min="3635" max="3840" width="9.140625" style="106"/>
    <col min="3841" max="3841" width="15.5703125" style="106" bestFit="1" customWidth="1"/>
    <col min="3842" max="3842" width="11.28515625" style="106" customWidth="1"/>
    <col min="3843" max="3843" width="11.28515625" style="106" bestFit="1" customWidth="1"/>
    <col min="3844" max="3844" width="11" style="106" bestFit="1" customWidth="1"/>
    <col min="3845" max="3845" width="10.5703125" style="106" bestFit="1" customWidth="1"/>
    <col min="3846" max="3849" width="11.28515625" style="106" bestFit="1" customWidth="1"/>
    <col min="3850" max="3852" width="11.42578125" style="106" bestFit="1" customWidth="1"/>
    <col min="3853" max="3858" width="11.28515625" style="106" bestFit="1" customWidth="1"/>
    <col min="3859" max="3860" width="12.140625" style="106" bestFit="1" customWidth="1"/>
    <col min="3861" max="3890" width="11.28515625" style="106" bestFit="1" customWidth="1"/>
    <col min="3891" max="4096" width="9.140625" style="106"/>
    <col min="4097" max="4097" width="15.5703125" style="106" bestFit="1" customWidth="1"/>
    <col min="4098" max="4098" width="11.28515625" style="106" customWidth="1"/>
    <col min="4099" max="4099" width="11.28515625" style="106" bestFit="1" customWidth="1"/>
    <col min="4100" max="4100" width="11" style="106" bestFit="1" customWidth="1"/>
    <col min="4101" max="4101" width="10.5703125" style="106" bestFit="1" customWidth="1"/>
    <col min="4102" max="4105" width="11.28515625" style="106" bestFit="1" customWidth="1"/>
    <col min="4106" max="4108" width="11.42578125" style="106" bestFit="1" customWidth="1"/>
    <col min="4109" max="4114" width="11.28515625" style="106" bestFit="1" customWidth="1"/>
    <col min="4115" max="4116" width="12.140625" style="106" bestFit="1" customWidth="1"/>
    <col min="4117" max="4146" width="11.28515625" style="106" bestFit="1" customWidth="1"/>
    <col min="4147" max="4352" width="9.140625" style="106"/>
    <col min="4353" max="4353" width="15.5703125" style="106" bestFit="1" customWidth="1"/>
    <col min="4354" max="4354" width="11.28515625" style="106" customWidth="1"/>
    <col min="4355" max="4355" width="11.28515625" style="106" bestFit="1" customWidth="1"/>
    <col min="4356" max="4356" width="11" style="106" bestFit="1" customWidth="1"/>
    <col min="4357" max="4357" width="10.5703125" style="106" bestFit="1" customWidth="1"/>
    <col min="4358" max="4361" width="11.28515625" style="106" bestFit="1" customWidth="1"/>
    <col min="4362" max="4364" width="11.42578125" style="106" bestFit="1" customWidth="1"/>
    <col min="4365" max="4370" width="11.28515625" style="106" bestFit="1" customWidth="1"/>
    <col min="4371" max="4372" width="12.140625" style="106" bestFit="1" customWidth="1"/>
    <col min="4373" max="4402" width="11.28515625" style="106" bestFit="1" customWidth="1"/>
    <col min="4403" max="4608" width="9.140625" style="106"/>
    <col min="4609" max="4609" width="15.5703125" style="106" bestFit="1" customWidth="1"/>
    <col min="4610" max="4610" width="11.28515625" style="106" customWidth="1"/>
    <col min="4611" max="4611" width="11.28515625" style="106" bestFit="1" customWidth="1"/>
    <col min="4612" max="4612" width="11" style="106" bestFit="1" customWidth="1"/>
    <col min="4613" max="4613" width="10.5703125" style="106" bestFit="1" customWidth="1"/>
    <col min="4614" max="4617" width="11.28515625" style="106" bestFit="1" customWidth="1"/>
    <col min="4618" max="4620" width="11.42578125" style="106" bestFit="1" customWidth="1"/>
    <col min="4621" max="4626" width="11.28515625" style="106" bestFit="1" customWidth="1"/>
    <col min="4627" max="4628" width="12.140625" style="106" bestFit="1" customWidth="1"/>
    <col min="4629" max="4658" width="11.28515625" style="106" bestFit="1" customWidth="1"/>
    <col min="4659" max="4864" width="9.140625" style="106"/>
    <col min="4865" max="4865" width="15.5703125" style="106" bestFit="1" customWidth="1"/>
    <col min="4866" max="4866" width="11.28515625" style="106" customWidth="1"/>
    <col min="4867" max="4867" width="11.28515625" style="106" bestFit="1" customWidth="1"/>
    <col min="4868" max="4868" width="11" style="106" bestFit="1" customWidth="1"/>
    <col min="4869" max="4869" width="10.5703125" style="106" bestFit="1" customWidth="1"/>
    <col min="4870" max="4873" width="11.28515625" style="106" bestFit="1" customWidth="1"/>
    <col min="4874" max="4876" width="11.42578125" style="106" bestFit="1" customWidth="1"/>
    <col min="4877" max="4882" width="11.28515625" style="106" bestFit="1" customWidth="1"/>
    <col min="4883" max="4884" width="12.140625" style="106" bestFit="1" customWidth="1"/>
    <col min="4885" max="4914" width="11.28515625" style="106" bestFit="1" customWidth="1"/>
    <col min="4915" max="5120" width="9.140625" style="106"/>
    <col min="5121" max="5121" width="15.5703125" style="106" bestFit="1" customWidth="1"/>
    <col min="5122" max="5122" width="11.28515625" style="106" customWidth="1"/>
    <col min="5123" max="5123" width="11.28515625" style="106" bestFit="1" customWidth="1"/>
    <col min="5124" max="5124" width="11" style="106" bestFit="1" customWidth="1"/>
    <col min="5125" max="5125" width="10.5703125" style="106" bestFit="1" customWidth="1"/>
    <col min="5126" max="5129" width="11.28515625" style="106" bestFit="1" customWidth="1"/>
    <col min="5130" max="5132" width="11.42578125" style="106" bestFit="1" customWidth="1"/>
    <col min="5133" max="5138" width="11.28515625" style="106" bestFit="1" customWidth="1"/>
    <col min="5139" max="5140" width="12.140625" style="106" bestFit="1" customWidth="1"/>
    <col min="5141" max="5170" width="11.28515625" style="106" bestFit="1" customWidth="1"/>
    <col min="5171" max="5376" width="9.140625" style="106"/>
    <col min="5377" max="5377" width="15.5703125" style="106" bestFit="1" customWidth="1"/>
    <col min="5378" max="5378" width="11.28515625" style="106" customWidth="1"/>
    <col min="5379" max="5379" width="11.28515625" style="106" bestFit="1" customWidth="1"/>
    <col min="5380" max="5380" width="11" style="106" bestFit="1" customWidth="1"/>
    <col min="5381" max="5381" width="10.5703125" style="106" bestFit="1" customWidth="1"/>
    <col min="5382" max="5385" width="11.28515625" style="106" bestFit="1" customWidth="1"/>
    <col min="5386" max="5388" width="11.42578125" style="106" bestFit="1" customWidth="1"/>
    <col min="5389" max="5394" width="11.28515625" style="106" bestFit="1" customWidth="1"/>
    <col min="5395" max="5396" width="12.140625" style="106" bestFit="1" customWidth="1"/>
    <col min="5397" max="5426" width="11.28515625" style="106" bestFit="1" customWidth="1"/>
    <col min="5427" max="5632" width="9.140625" style="106"/>
    <col min="5633" max="5633" width="15.5703125" style="106" bestFit="1" customWidth="1"/>
    <col min="5634" max="5634" width="11.28515625" style="106" customWidth="1"/>
    <col min="5635" max="5635" width="11.28515625" style="106" bestFit="1" customWidth="1"/>
    <col min="5636" max="5636" width="11" style="106" bestFit="1" customWidth="1"/>
    <col min="5637" max="5637" width="10.5703125" style="106" bestFit="1" customWidth="1"/>
    <col min="5638" max="5641" width="11.28515625" style="106" bestFit="1" customWidth="1"/>
    <col min="5642" max="5644" width="11.42578125" style="106" bestFit="1" customWidth="1"/>
    <col min="5645" max="5650" width="11.28515625" style="106" bestFit="1" customWidth="1"/>
    <col min="5651" max="5652" width="12.140625" style="106" bestFit="1" customWidth="1"/>
    <col min="5653" max="5682" width="11.28515625" style="106" bestFit="1" customWidth="1"/>
    <col min="5683" max="5888" width="9.140625" style="106"/>
    <col min="5889" max="5889" width="15.5703125" style="106" bestFit="1" customWidth="1"/>
    <col min="5890" max="5890" width="11.28515625" style="106" customWidth="1"/>
    <col min="5891" max="5891" width="11.28515625" style="106" bestFit="1" customWidth="1"/>
    <col min="5892" max="5892" width="11" style="106" bestFit="1" customWidth="1"/>
    <col min="5893" max="5893" width="10.5703125" style="106" bestFit="1" customWidth="1"/>
    <col min="5894" max="5897" width="11.28515625" style="106" bestFit="1" customWidth="1"/>
    <col min="5898" max="5900" width="11.42578125" style="106" bestFit="1" customWidth="1"/>
    <col min="5901" max="5906" width="11.28515625" style="106" bestFit="1" customWidth="1"/>
    <col min="5907" max="5908" width="12.140625" style="106" bestFit="1" customWidth="1"/>
    <col min="5909" max="5938" width="11.28515625" style="106" bestFit="1" customWidth="1"/>
    <col min="5939" max="6144" width="9.140625" style="106"/>
    <col min="6145" max="6145" width="15.5703125" style="106" bestFit="1" customWidth="1"/>
    <col min="6146" max="6146" width="11.28515625" style="106" customWidth="1"/>
    <col min="6147" max="6147" width="11.28515625" style="106" bestFit="1" customWidth="1"/>
    <col min="6148" max="6148" width="11" style="106" bestFit="1" customWidth="1"/>
    <col min="6149" max="6149" width="10.5703125" style="106" bestFit="1" customWidth="1"/>
    <col min="6150" max="6153" width="11.28515625" style="106" bestFit="1" customWidth="1"/>
    <col min="6154" max="6156" width="11.42578125" style="106" bestFit="1" customWidth="1"/>
    <col min="6157" max="6162" width="11.28515625" style="106" bestFit="1" customWidth="1"/>
    <col min="6163" max="6164" width="12.140625" style="106" bestFit="1" customWidth="1"/>
    <col min="6165" max="6194" width="11.28515625" style="106" bestFit="1" customWidth="1"/>
    <col min="6195" max="6400" width="9.140625" style="106"/>
    <col min="6401" max="6401" width="15.5703125" style="106" bestFit="1" customWidth="1"/>
    <col min="6402" max="6402" width="11.28515625" style="106" customWidth="1"/>
    <col min="6403" max="6403" width="11.28515625" style="106" bestFit="1" customWidth="1"/>
    <col min="6404" max="6404" width="11" style="106" bestFit="1" customWidth="1"/>
    <col min="6405" max="6405" width="10.5703125" style="106" bestFit="1" customWidth="1"/>
    <col min="6406" max="6409" width="11.28515625" style="106" bestFit="1" customWidth="1"/>
    <col min="6410" max="6412" width="11.42578125" style="106" bestFit="1" customWidth="1"/>
    <col min="6413" max="6418" width="11.28515625" style="106" bestFit="1" customWidth="1"/>
    <col min="6419" max="6420" width="12.140625" style="106" bestFit="1" customWidth="1"/>
    <col min="6421" max="6450" width="11.28515625" style="106" bestFit="1" customWidth="1"/>
    <col min="6451" max="6656" width="9.140625" style="106"/>
    <col min="6657" max="6657" width="15.5703125" style="106" bestFit="1" customWidth="1"/>
    <col min="6658" max="6658" width="11.28515625" style="106" customWidth="1"/>
    <col min="6659" max="6659" width="11.28515625" style="106" bestFit="1" customWidth="1"/>
    <col min="6660" max="6660" width="11" style="106" bestFit="1" customWidth="1"/>
    <col min="6661" max="6661" width="10.5703125" style="106" bestFit="1" customWidth="1"/>
    <col min="6662" max="6665" width="11.28515625" style="106" bestFit="1" customWidth="1"/>
    <col min="6666" max="6668" width="11.42578125" style="106" bestFit="1" customWidth="1"/>
    <col min="6669" max="6674" width="11.28515625" style="106" bestFit="1" customWidth="1"/>
    <col min="6675" max="6676" width="12.140625" style="106" bestFit="1" customWidth="1"/>
    <col min="6677" max="6706" width="11.28515625" style="106" bestFit="1" customWidth="1"/>
    <col min="6707" max="6912" width="9.140625" style="106"/>
    <col min="6913" max="6913" width="15.5703125" style="106" bestFit="1" customWidth="1"/>
    <col min="6914" max="6914" width="11.28515625" style="106" customWidth="1"/>
    <col min="6915" max="6915" width="11.28515625" style="106" bestFit="1" customWidth="1"/>
    <col min="6916" max="6916" width="11" style="106" bestFit="1" customWidth="1"/>
    <col min="6917" max="6917" width="10.5703125" style="106" bestFit="1" customWidth="1"/>
    <col min="6918" max="6921" width="11.28515625" style="106" bestFit="1" customWidth="1"/>
    <col min="6922" max="6924" width="11.42578125" style="106" bestFit="1" customWidth="1"/>
    <col min="6925" max="6930" width="11.28515625" style="106" bestFit="1" customWidth="1"/>
    <col min="6931" max="6932" width="12.140625" style="106" bestFit="1" customWidth="1"/>
    <col min="6933" max="6962" width="11.28515625" style="106" bestFit="1" customWidth="1"/>
    <col min="6963" max="7168" width="9.140625" style="106"/>
    <col min="7169" max="7169" width="15.5703125" style="106" bestFit="1" customWidth="1"/>
    <col min="7170" max="7170" width="11.28515625" style="106" customWidth="1"/>
    <col min="7171" max="7171" width="11.28515625" style="106" bestFit="1" customWidth="1"/>
    <col min="7172" max="7172" width="11" style="106" bestFit="1" customWidth="1"/>
    <col min="7173" max="7173" width="10.5703125" style="106" bestFit="1" customWidth="1"/>
    <col min="7174" max="7177" width="11.28515625" style="106" bestFit="1" customWidth="1"/>
    <col min="7178" max="7180" width="11.42578125" style="106" bestFit="1" customWidth="1"/>
    <col min="7181" max="7186" width="11.28515625" style="106" bestFit="1" customWidth="1"/>
    <col min="7187" max="7188" width="12.140625" style="106" bestFit="1" customWidth="1"/>
    <col min="7189" max="7218" width="11.28515625" style="106" bestFit="1" customWidth="1"/>
    <col min="7219" max="7424" width="9.140625" style="106"/>
    <col min="7425" max="7425" width="15.5703125" style="106" bestFit="1" customWidth="1"/>
    <col min="7426" max="7426" width="11.28515625" style="106" customWidth="1"/>
    <col min="7427" max="7427" width="11.28515625" style="106" bestFit="1" customWidth="1"/>
    <col min="7428" max="7428" width="11" style="106" bestFit="1" customWidth="1"/>
    <col min="7429" max="7429" width="10.5703125" style="106" bestFit="1" customWidth="1"/>
    <col min="7430" max="7433" width="11.28515625" style="106" bestFit="1" customWidth="1"/>
    <col min="7434" max="7436" width="11.42578125" style="106" bestFit="1" customWidth="1"/>
    <col min="7437" max="7442" width="11.28515625" style="106" bestFit="1" customWidth="1"/>
    <col min="7443" max="7444" width="12.140625" style="106" bestFit="1" customWidth="1"/>
    <col min="7445" max="7474" width="11.28515625" style="106" bestFit="1" customWidth="1"/>
    <col min="7475" max="7680" width="9.140625" style="106"/>
    <col min="7681" max="7681" width="15.5703125" style="106" bestFit="1" customWidth="1"/>
    <col min="7682" max="7682" width="11.28515625" style="106" customWidth="1"/>
    <col min="7683" max="7683" width="11.28515625" style="106" bestFit="1" customWidth="1"/>
    <col min="7684" max="7684" width="11" style="106" bestFit="1" customWidth="1"/>
    <col min="7685" max="7685" width="10.5703125" style="106" bestFit="1" customWidth="1"/>
    <col min="7686" max="7689" width="11.28515625" style="106" bestFit="1" customWidth="1"/>
    <col min="7690" max="7692" width="11.42578125" style="106" bestFit="1" customWidth="1"/>
    <col min="7693" max="7698" width="11.28515625" style="106" bestFit="1" customWidth="1"/>
    <col min="7699" max="7700" width="12.140625" style="106" bestFit="1" customWidth="1"/>
    <col min="7701" max="7730" width="11.28515625" style="106" bestFit="1" customWidth="1"/>
    <col min="7731" max="7936" width="9.140625" style="106"/>
    <col min="7937" max="7937" width="15.5703125" style="106" bestFit="1" customWidth="1"/>
    <col min="7938" max="7938" width="11.28515625" style="106" customWidth="1"/>
    <col min="7939" max="7939" width="11.28515625" style="106" bestFit="1" customWidth="1"/>
    <col min="7940" max="7940" width="11" style="106" bestFit="1" customWidth="1"/>
    <col min="7941" max="7941" width="10.5703125" style="106" bestFit="1" customWidth="1"/>
    <col min="7942" max="7945" width="11.28515625" style="106" bestFit="1" customWidth="1"/>
    <col min="7946" max="7948" width="11.42578125" style="106" bestFit="1" customWidth="1"/>
    <col min="7949" max="7954" width="11.28515625" style="106" bestFit="1" customWidth="1"/>
    <col min="7955" max="7956" width="12.140625" style="106" bestFit="1" customWidth="1"/>
    <col min="7957" max="7986" width="11.28515625" style="106" bestFit="1" customWidth="1"/>
    <col min="7987" max="8192" width="9.140625" style="106"/>
    <col min="8193" max="8193" width="15.5703125" style="106" bestFit="1" customWidth="1"/>
    <col min="8194" max="8194" width="11.28515625" style="106" customWidth="1"/>
    <col min="8195" max="8195" width="11.28515625" style="106" bestFit="1" customWidth="1"/>
    <col min="8196" max="8196" width="11" style="106" bestFit="1" customWidth="1"/>
    <col min="8197" max="8197" width="10.5703125" style="106" bestFit="1" customWidth="1"/>
    <col min="8198" max="8201" width="11.28515625" style="106" bestFit="1" customWidth="1"/>
    <col min="8202" max="8204" width="11.42578125" style="106" bestFit="1" customWidth="1"/>
    <col min="8205" max="8210" width="11.28515625" style="106" bestFit="1" customWidth="1"/>
    <col min="8211" max="8212" width="12.140625" style="106" bestFit="1" customWidth="1"/>
    <col min="8213" max="8242" width="11.28515625" style="106" bestFit="1" customWidth="1"/>
    <col min="8243" max="8448" width="9.140625" style="106"/>
    <col min="8449" max="8449" width="15.5703125" style="106" bestFit="1" customWidth="1"/>
    <col min="8450" max="8450" width="11.28515625" style="106" customWidth="1"/>
    <col min="8451" max="8451" width="11.28515625" style="106" bestFit="1" customWidth="1"/>
    <col min="8452" max="8452" width="11" style="106" bestFit="1" customWidth="1"/>
    <col min="8453" max="8453" width="10.5703125" style="106" bestFit="1" customWidth="1"/>
    <col min="8454" max="8457" width="11.28515625" style="106" bestFit="1" customWidth="1"/>
    <col min="8458" max="8460" width="11.42578125" style="106" bestFit="1" customWidth="1"/>
    <col min="8461" max="8466" width="11.28515625" style="106" bestFit="1" customWidth="1"/>
    <col min="8467" max="8468" width="12.140625" style="106" bestFit="1" customWidth="1"/>
    <col min="8469" max="8498" width="11.28515625" style="106" bestFit="1" customWidth="1"/>
    <col min="8499" max="8704" width="9.140625" style="106"/>
    <col min="8705" max="8705" width="15.5703125" style="106" bestFit="1" customWidth="1"/>
    <col min="8706" max="8706" width="11.28515625" style="106" customWidth="1"/>
    <col min="8707" max="8707" width="11.28515625" style="106" bestFit="1" customWidth="1"/>
    <col min="8708" max="8708" width="11" style="106" bestFit="1" customWidth="1"/>
    <col min="8709" max="8709" width="10.5703125" style="106" bestFit="1" customWidth="1"/>
    <col min="8710" max="8713" width="11.28515625" style="106" bestFit="1" customWidth="1"/>
    <col min="8714" max="8716" width="11.42578125" style="106" bestFit="1" customWidth="1"/>
    <col min="8717" max="8722" width="11.28515625" style="106" bestFit="1" customWidth="1"/>
    <col min="8723" max="8724" width="12.140625" style="106" bestFit="1" customWidth="1"/>
    <col min="8725" max="8754" width="11.28515625" style="106" bestFit="1" customWidth="1"/>
    <col min="8755" max="8960" width="9.140625" style="106"/>
    <col min="8961" max="8961" width="15.5703125" style="106" bestFit="1" customWidth="1"/>
    <col min="8962" max="8962" width="11.28515625" style="106" customWidth="1"/>
    <col min="8963" max="8963" width="11.28515625" style="106" bestFit="1" customWidth="1"/>
    <col min="8964" max="8964" width="11" style="106" bestFit="1" customWidth="1"/>
    <col min="8965" max="8965" width="10.5703125" style="106" bestFit="1" customWidth="1"/>
    <col min="8966" max="8969" width="11.28515625" style="106" bestFit="1" customWidth="1"/>
    <col min="8970" max="8972" width="11.42578125" style="106" bestFit="1" customWidth="1"/>
    <col min="8973" max="8978" width="11.28515625" style="106" bestFit="1" customWidth="1"/>
    <col min="8979" max="8980" width="12.140625" style="106" bestFit="1" customWidth="1"/>
    <col min="8981" max="9010" width="11.28515625" style="106" bestFit="1" customWidth="1"/>
    <col min="9011" max="9216" width="9.140625" style="106"/>
    <col min="9217" max="9217" width="15.5703125" style="106" bestFit="1" customWidth="1"/>
    <col min="9218" max="9218" width="11.28515625" style="106" customWidth="1"/>
    <col min="9219" max="9219" width="11.28515625" style="106" bestFit="1" customWidth="1"/>
    <col min="9220" max="9220" width="11" style="106" bestFit="1" customWidth="1"/>
    <col min="9221" max="9221" width="10.5703125" style="106" bestFit="1" customWidth="1"/>
    <col min="9222" max="9225" width="11.28515625" style="106" bestFit="1" customWidth="1"/>
    <col min="9226" max="9228" width="11.42578125" style="106" bestFit="1" customWidth="1"/>
    <col min="9229" max="9234" width="11.28515625" style="106" bestFit="1" customWidth="1"/>
    <col min="9235" max="9236" width="12.140625" style="106" bestFit="1" customWidth="1"/>
    <col min="9237" max="9266" width="11.28515625" style="106" bestFit="1" customWidth="1"/>
    <col min="9267" max="9472" width="9.140625" style="106"/>
    <col min="9473" max="9473" width="15.5703125" style="106" bestFit="1" customWidth="1"/>
    <col min="9474" max="9474" width="11.28515625" style="106" customWidth="1"/>
    <col min="9475" max="9475" width="11.28515625" style="106" bestFit="1" customWidth="1"/>
    <col min="9476" max="9476" width="11" style="106" bestFit="1" customWidth="1"/>
    <col min="9477" max="9477" width="10.5703125" style="106" bestFit="1" customWidth="1"/>
    <col min="9478" max="9481" width="11.28515625" style="106" bestFit="1" customWidth="1"/>
    <col min="9482" max="9484" width="11.42578125" style="106" bestFit="1" customWidth="1"/>
    <col min="9485" max="9490" width="11.28515625" style="106" bestFit="1" customWidth="1"/>
    <col min="9491" max="9492" width="12.140625" style="106" bestFit="1" customWidth="1"/>
    <col min="9493" max="9522" width="11.28515625" style="106" bestFit="1" customWidth="1"/>
    <col min="9523" max="9728" width="9.140625" style="106"/>
    <col min="9729" max="9729" width="15.5703125" style="106" bestFit="1" customWidth="1"/>
    <col min="9730" max="9730" width="11.28515625" style="106" customWidth="1"/>
    <col min="9731" max="9731" width="11.28515625" style="106" bestFit="1" customWidth="1"/>
    <col min="9732" max="9732" width="11" style="106" bestFit="1" customWidth="1"/>
    <col min="9733" max="9733" width="10.5703125" style="106" bestFit="1" customWidth="1"/>
    <col min="9734" max="9737" width="11.28515625" style="106" bestFit="1" customWidth="1"/>
    <col min="9738" max="9740" width="11.42578125" style="106" bestFit="1" customWidth="1"/>
    <col min="9741" max="9746" width="11.28515625" style="106" bestFit="1" customWidth="1"/>
    <col min="9747" max="9748" width="12.140625" style="106" bestFit="1" customWidth="1"/>
    <col min="9749" max="9778" width="11.28515625" style="106" bestFit="1" customWidth="1"/>
    <col min="9779" max="9984" width="9.140625" style="106"/>
    <col min="9985" max="9985" width="15.5703125" style="106" bestFit="1" customWidth="1"/>
    <col min="9986" max="9986" width="11.28515625" style="106" customWidth="1"/>
    <col min="9987" max="9987" width="11.28515625" style="106" bestFit="1" customWidth="1"/>
    <col min="9988" max="9988" width="11" style="106" bestFit="1" customWidth="1"/>
    <col min="9989" max="9989" width="10.5703125" style="106" bestFit="1" customWidth="1"/>
    <col min="9990" max="9993" width="11.28515625" style="106" bestFit="1" customWidth="1"/>
    <col min="9994" max="9996" width="11.42578125" style="106" bestFit="1" customWidth="1"/>
    <col min="9997" max="10002" width="11.28515625" style="106" bestFit="1" customWidth="1"/>
    <col min="10003" max="10004" width="12.140625" style="106" bestFit="1" customWidth="1"/>
    <col min="10005" max="10034" width="11.28515625" style="106" bestFit="1" customWidth="1"/>
    <col min="10035" max="10240" width="9.140625" style="106"/>
    <col min="10241" max="10241" width="15.5703125" style="106" bestFit="1" customWidth="1"/>
    <col min="10242" max="10242" width="11.28515625" style="106" customWidth="1"/>
    <col min="10243" max="10243" width="11.28515625" style="106" bestFit="1" customWidth="1"/>
    <col min="10244" max="10244" width="11" style="106" bestFit="1" customWidth="1"/>
    <col min="10245" max="10245" width="10.5703125" style="106" bestFit="1" customWidth="1"/>
    <col min="10246" max="10249" width="11.28515625" style="106" bestFit="1" customWidth="1"/>
    <col min="10250" max="10252" width="11.42578125" style="106" bestFit="1" customWidth="1"/>
    <col min="10253" max="10258" width="11.28515625" style="106" bestFit="1" customWidth="1"/>
    <col min="10259" max="10260" width="12.140625" style="106" bestFit="1" customWidth="1"/>
    <col min="10261" max="10290" width="11.28515625" style="106" bestFit="1" customWidth="1"/>
    <col min="10291" max="10496" width="9.140625" style="106"/>
    <col min="10497" max="10497" width="15.5703125" style="106" bestFit="1" customWidth="1"/>
    <col min="10498" max="10498" width="11.28515625" style="106" customWidth="1"/>
    <col min="10499" max="10499" width="11.28515625" style="106" bestFit="1" customWidth="1"/>
    <col min="10500" max="10500" width="11" style="106" bestFit="1" customWidth="1"/>
    <col min="10501" max="10501" width="10.5703125" style="106" bestFit="1" customWidth="1"/>
    <col min="10502" max="10505" width="11.28515625" style="106" bestFit="1" customWidth="1"/>
    <col min="10506" max="10508" width="11.42578125" style="106" bestFit="1" customWidth="1"/>
    <col min="10509" max="10514" width="11.28515625" style="106" bestFit="1" customWidth="1"/>
    <col min="10515" max="10516" width="12.140625" style="106" bestFit="1" customWidth="1"/>
    <col min="10517" max="10546" width="11.28515625" style="106" bestFit="1" customWidth="1"/>
    <col min="10547" max="10752" width="9.140625" style="106"/>
    <col min="10753" max="10753" width="15.5703125" style="106" bestFit="1" customWidth="1"/>
    <col min="10754" max="10754" width="11.28515625" style="106" customWidth="1"/>
    <col min="10755" max="10755" width="11.28515625" style="106" bestFit="1" customWidth="1"/>
    <col min="10756" max="10756" width="11" style="106" bestFit="1" customWidth="1"/>
    <col min="10757" max="10757" width="10.5703125" style="106" bestFit="1" customWidth="1"/>
    <col min="10758" max="10761" width="11.28515625" style="106" bestFit="1" customWidth="1"/>
    <col min="10762" max="10764" width="11.42578125" style="106" bestFit="1" customWidth="1"/>
    <col min="10765" max="10770" width="11.28515625" style="106" bestFit="1" customWidth="1"/>
    <col min="10771" max="10772" width="12.140625" style="106" bestFit="1" customWidth="1"/>
    <col min="10773" max="10802" width="11.28515625" style="106" bestFit="1" customWidth="1"/>
    <col min="10803" max="11008" width="9.140625" style="106"/>
    <col min="11009" max="11009" width="15.5703125" style="106" bestFit="1" customWidth="1"/>
    <col min="11010" max="11010" width="11.28515625" style="106" customWidth="1"/>
    <col min="11011" max="11011" width="11.28515625" style="106" bestFit="1" customWidth="1"/>
    <col min="11012" max="11012" width="11" style="106" bestFit="1" customWidth="1"/>
    <col min="11013" max="11013" width="10.5703125" style="106" bestFit="1" customWidth="1"/>
    <col min="11014" max="11017" width="11.28515625" style="106" bestFit="1" customWidth="1"/>
    <col min="11018" max="11020" width="11.42578125" style="106" bestFit="1" customWidth="1"/>
    <col min="11021" max="11026" width="11.28515625" style="106" bestFit="1" customWidth="1"/>
    <col min="11027" max="11028" width="12.140625" style="106" bestFit="1" customWidth="1"/>
    <col min="11029" max="11058" width="11.28515625" style="106" bestFit="1" customWidth="1"/>
    <col min="11059" max="11264" width="9.140625" style="106"/>
    <col min="11265" max="11265" width="15.5703125" style="106" bestFit="1" customWidth="1"/>
    <col min="11266" max="11266" width="11.28515625" style="106" customWidth="1"/>
    <col min="11267" max="11267" width="11.28515625" style="106" bestFit="1" customWidth="1"/>
    <col min="11268" max="11268" width="11" style="106" bestFit="1" customWidth="1"/>
    <col min="11269" max="11269" width="10.5703125" style="106" bestFit="1" customWidth="1"/>
    <col min="11270" max="11273" width="11.28515625" style="106" bestFit="1" customWidth="1"/>
    <col min="11274" max="11276" width="11.42578125" style="106" bestFit="1" customWidth="1"/>
    <col min="11277" max="11282" width="11.28515625" style="106" bestFit="1" customWidth="1"/>
    <col min="11283" max="11284" width="12.140625" style="106" bestFit="1" customWidth="1"/>
    <col min="11285" max="11314" width="11.28515625" style="106" bestFit="1" customWidth="1"/>
    <col min="11315" max="11520" width="9.140625" style="106"/>
    <col min="11521" max="11521" width="15.5703125" style="106" bestFit="1" customWidth="1"/>
    <col min="11522" max="11522" width="11.28515625" style="106" customWidth="1"/>
    <col min="11523" max="11523" width="11.28515625" style="106" bestFit="1" customWidth="1"/>
    <col min="11524" max="11524" width="11" style="106" bestFit="1" customWidth="1"/>
    <col min="11525" max="11525" width="10.5703125" style="106" bestFit="1" customWidth="1"/>
    <col min="11526" max="11529" width="11.28515625" style="106" bestFit="1" customWidth="1"/>
    <col min="11530" max="11532" width="11.42578125" style="106" bestFit="1" customWidth="1"/>
    <col min="11533" max="11538" width="11.28515625" style="106" bestFit="1" customWidth="1"/>
    <col min="11539" max="11540" width="12.140625" style="106" bestFit="1" customWidth="1"/>
    <col min="11541" max="11570" width="11.28515625" style="106" bestFit="1" customWidth="1"/>
    <col min="11571" max="11776" width="9.140625" style="106"/>
    <col min="11777" max="11777" width="15.5703125" style="106" bestFit="1" customWidth="1"/>
    <col min="11778" max="11778" width="11.28515625" style="106" customWidth="1"/>
    <col min="11779" max="11779" width="11.28515625" style="106" bestFit="1" customWidth="1"/>
    <col min="11780" max="11780" width="11" style="106" bestFit="1" customWidth="1"/>
    <col min="11781" max="11781" width="10.5703125" style="106" bestFit="1" customWidth="1"/>
    <col min="11782" max="11785" width="11.28515625" style="106" bestFit="1" customWidth="1"/>
    <col min="11786" max="11788" width="11.42578125" style="106" bestFit="1" customWidth="1"/>
    <col min="11789" max="11794" width="11.28515625" style="106" bestFit="1" customWidth="1"/>
    <col min="11795" max="11796" width="12.140625" style="106" bestFit="1" customWidth="1"/>
    <col min="11797" max="11826" width="11.28515625" style="106" bestFit="1" customWidth="1"/>
    <col min="11827" max="12032" width="9.140625" style="106"/>
    <col min="12033" max="12033" width="15.5703125" style="106" bestFit="1" customWidth="1"/>
    <col min="12034" max="12034" width="11.28515625" style="106" customWidth="1"/>
    <col min="12035" max="12035" width="11.28515625" style="106" bestFit="1" customWidth="1"/>
    <col min="12036" max="12036" width="11" style="106" bestFit="1" customWidth="1"/>
    <col min="12037" max="12037" width="10.5703125" style="106" bestFit="1" customWidth="1"/>
    <col min="12038" max="12041" width="11.28515625" style="106" bestFit="1" customWidth="1"/>
    <col min="12042" max="12044" width="11.42578125" style="106" bestFit="1" customWidth="1"/>
    <col min="12045" max="12050" width="11.28515625" style="106" bestFit="1" customWidth="1"/>
    <col min="12051" max="12052" width="12.140625" style="106" bestFit="1" customWidth="1"/>
    <col min="12053" max="12082" width="11.28515625" style="106" bestFit="1" customWidth="1"/>
    <col min="12083" max="12288" width="9.140625" style="106"/>
    <col min="12289" max="12289" width="15.5703125" style="106" bestFit="1" customWidth="1"/>
    <col min="12290" max="12290" width="11.28515625" style="106" customWidth="1"/>
    <col min="12291" max="12291" width="11.28515625" style="106" bestFit="1" customWidth="1"/>
    <col min="12292" max="12292" width="11" style="106" bestFit="1" customWidth="1"/>
    <col min="12293" max="12293" width="10.5703125" style="106" bestFit="1" customWidth="1"/>
    <col min="12294" max="12297" width="11.28515625" style="106" bestFit="1" customWidth="1"/>
    <col min="12298" max="12300" width="11.42578125" style="106" bestFit="1" customWidth="1"/>
    <col min="12301" max="12306" width="11.28515625" style="106" bestFit="1" customWidth="1"/>
    <col min="12307" max="12308" width="12.140625" style="106" bestFit="1" customWidth="1"/>
    <col min="12309" max="12338" width="11.28515625" style="106" bestFit="1" customWidth="1"/>
    <col min="12339" max="12544" width="9.140625" style="106"/>
    <col min="12545" max="12545" width="15.5703125" style="106" bestFit="1" customWidth="1"/>
    <col min="12546" max="12546" width="11.28515625" style="106" customWidth="1"/>
    <col min="12547" max="12547" width="11.28515625" style="106" bestFit="1" customWidth="1"/>
    <col min="12548" max="12548" width="11" style="106" bestFit="1" customWidth="1"/>
    <col min="12549" max="12549" width="10.5703125" style="106" bestFit="1" customWidth="1"/>
    <col min="12550" max="12553" width="11.28515625" style="106" bestFit="1" customWidth="1"/>
    <col min="12554" max="12556" width="11.42578125" style="106" bestFit="1" customWidth="1"/>
    <col min="12557" max="12562" width="11.28515625" style="106" bestFit="1" customWidth="1"/>
    <col min="12563" max="12564" width="12.140625" style="106" bestFit="1" customWidth="1"/>
    <col min="12565" max="12594" width="11.28515625" style="106" bestFit="1" customWidth="1"/>
    <col min="12595" max="12800" width="9.140625" style="106"/>
    <col min="12801" max="12801" width="15.5703125" style="106" bestFit="1" customWidth="1"/>
    <col min="12802" max="12802" width="11.28515625" style="106" customWidth="1"/>
    <col min="12803" max="12803" width="11.28515625" style="106" bestFit="1" customWidth="1"/>
    <col min="12804" max="12804" width="11" style="106" bestFit="1" customWidth="1"/>
    <col min="12805" max="12805" width="10.5703125" style="106" bestFit="1" customWidth="1"/>
    <col min="12806" max="12809" width="11.28515625" style="106" bestFit="1" customWidth="1"/>
    <col min="12810" max="12812" width="11.42578125" style="106" bestFit="1" customWidth="1"/>
    <col min="12813" max="12818" width="11.28515625" style="106" bestFit="1" customWidth="1"/>
    <col min="12819" max="12820" width="12.140625" style="106" bestFit="1" customWidth="1"/>
    <col min="12821" max="12850" width="11.28515625" style="106" bestFit="1" customWidth="1"/>
    <col min="12851" max="13056" width="9.140625" style="106"/>
    <col min="13057" max="13057" width="15.5703125" style="106" bestFit="1" customWidth="1"/>
    <col min="13058" max="13058" width="11.28515625" style="106" customWidth="1"/>
    <col min="13059" max="13059" width="11.28515625" style="106" bestFit="1" customWidth="1"/>
    <col min="13060" max="13060" width="11" style="106" bestFit="1" customWidth="1"/>
    <col min="13061" max="13061" width="10.5703125" style="106" bestFit="1" customWidth="1"/>
    <col min="13062" max="13065" width="11.28515625" style="106" bestFit="1" customWidth="1"/>
    <col min="13066" max="13068" width="11.42578125" style="106" bestFit="1" customWidth="1"/>
    <col min="13069" max="13074" width="11.28515625" style="106" bestFit="1" customWidth="1"/>
    <col min="13075" max="13076" width="12.140625" style="106" bestFit="1" customWidth="1"/>
    <col min="13077" max="13106" width="11.28515625" style="106" bestFit="1" customWidth="1"/>
    <col min="13107" max="13312" width="9.140625" style="106"/>
    <col min="13313" max="13313" width="15.5703125" style="106" bestFit="1" customWidth="1"/>
    <col min="13314" max="13314" width="11.28515625" style="106" customWidth="1"/>
    <col min="13315" max="13315" width="11.28515625" style="106" bestFit="1" customWidth="1"/>
    <col min="13316" max="13316" width="11" style="106" bestFit="1" customWidth="1"/>
    <col min="13317" max="13317" width="10.5703125" style="106" bestFit="1" customWidth="1"/>
    <col min="13318" max="13321" width="11.28515625" style="106" bestFit="1" customWidth="1"/>
    <col min="13322" max="13324" width="11.42578125" style="106" bestFit="1" customWidth="1"/>
    <col min="13325" max="13330" width="11.28515625" style="106" bestFit="1" customWidth="1"/>
    <col min="13331" max="13332" width="12.140625" style="106" bestFit="1" customWidth="1"/>
    <col min="13333" max="13362" width="11.28515625" style="106" bestFit="1" customWidth="1"/>
    <col min="13363" max="13568" width="9.140625" style="106"/>
    <col min="13569" max="13569" width="15.5703125" style="106" bestFit="1" customWidth="1"/>
    <col min="13570" max="13570" width="11.28515625" style="106" customWidth="1"/>
    <col min="13571" max="13571" width="11.28515625" style="106" bestFit="1" customWidth="1"/>
    <col min="13572" max="13572" width="11" style="106" bestFit="1" customWidth="1"/>
    <col min="13573" max="13573" width="10.5703125" style="106" bestFit="1" customWidth="1"/>
    <col min="13574" max="13577" width="11.28515625" style="106" bestFit="1" customWidth="1"/>
    <col min="13578" max="13580" width="11.42578125" style="106" bestFit="1" customWidth="1"/>
    <col min="13581" max="13586" width="11.28515625" style="106" bestFit="1" customWidth="1"/>
    <col min="13587" max="13588" width="12.140625" style="106" bestFit="1" customWidth="1"/>
    <col min="13589" max="13618" width="11.28515625" style="106" bestFit="1" customWidth="1"/>
    <col min="13619" max="13824" width="9.140625" style="106"/>
    <col min="13825" max="13825" width="15.5703125" style="106" bestFit="1" customWidth="1"/>
    <col min="13826" max="13826" width="11.28515625" style="106" customWidth="1"/>
    <col min="13827" max="13827" width="11.28515625" style="106" bestFit="1" customWidth="1"/>
    <col min="13828" max="13828" width="11" style="106" bestFit="1" customWidth="1"/>
    <col min="13829" max="13829" width="10.5703125" style="106" bestFit="1" customWidth="1"/>
    <col min="13830" max="13833" width="11.28515625" style="106" bestFit="1" customWidth="1"/>
    <col min="13834" max="13836" width="11.42578125" style="106" bestFit="1" customWidth="1"/>
    <col min="13837" max="13842" width="11.28515625" style="106" bestFit="1" customWidth="1"/>
    <col min="13843" max="13844" width="12.140625" style="106" bestFit="1" customWidth="1"/>
    <col min="13845" max="13874" width="11.28515625" style="106" bestFit="1" customWidth="1"/>
    <col min="13875" max="14080" width="9.140625" style="106"/>
    <col min="14081" max="14081" width="15.5703125" style="106" bestFit="1" customWidth="1"/>
    <col min="14082" max="14082" width="11.28515625" style="106" customWidth="1"/>
    <col min="14083" max="14083" width="11.28515625" style="106" bestFit="1" customWidth="1"/>
    <col min="14084" max="14084" width="11" style="106" bestFit="1" customWidth="1"/>
    <col min="14085" max="14085" width="10.5703125" style="106" bestFit="1" customWidth="1"/>
    <col min="14086" max="14089" width="11.28515625" style="106" bestFit="1" customWidth="1"/>
    <col min="14090" max="14092" width="11.42578125" style="106" bestFit="1" customWidth="1"/>
    <col min="14093" max="14098" width="11.28515625" style="106" bestFit="1" customWidth="1"/>
    <col min="14099" max="14100" width="12.140625" style="106" bestFit="1" customWidth="1"/>
    <col min="14101" max="14130" width="11.28515625" style="106" bestFit="1" customWidth="1"/>
    <col min="14131" max="14336" width="9.140625" style="106"/>
    <col min="14337" max="14337" width="15.5703125" style="106" bestFit="1" customWidth="1"/>
    <col min="14338" max="14338" width="11.28515625" style="106" customWidth="1"/>
    <col min="14339" max="14339" width="11.28515625" style="106" bestFit="1" customWidth="1"/>
    <col min="14340" max="14340" width="11" style="106" bestFit="1" customWidth="1"/>
    <col min="14341" max="14341" width="10.5703125" style="106" bestFit="1" customWidth="1"/>
    <col min="14342" max="14345" width="11.28515625" style="106" bestFit="1" customWidth="1"/>
    <col min="14346" max="14348" width="11.42578125" style="106" bestFit="1" customWidth="1"/>
    <col min="14349" max="14354" width="11.28515625" style="106" bestFit="1" customWidth="1"/>
    <col min="14355" max="14356" width="12.140625" style="106" bestFit="1" customWidth="1"/>
    <col min="14357" max="14386" width="11.28515625" style="106" bestFit="1" customWidth="1"/>
    <col min="14387" max="14592" width="9.140625" style="106"/>
    <col min="14593" max="14593" width="15.5703125" style="106" bestFit="1" customWidth="1"/>
    <col min="14594" max="14594" width="11.28515625" style="106" customWidth="1"/>
    <col min="14595" max="14595" width="11.28515625" style="106" bestFit="1" customWidth="1"/>
    <col min="14596" max="14596" width="11" style="106" bestFit="1" customWidth="1"/>
    <col min="14597" max="14597" width="10.5703125" style="106" bestFit="1" customWidth="1"/>
    <col min="14598" max="14601" width="11.28515625" style="106" bestFit="1" customWidth="1"/>
    <col min="14602" max="14604" width="11.42578125" style="106" bestFit="1" customWidth="1"/>
    <col min="14605" max="14610" width="11.28515625" style="106" bestFit="1" customWidth="1"/>
    <col min="14611" max="14612" width="12.140625" style="106" bestFit="1" customWidth="1"/>
    <col min="14613" max="14642" width="11.28515625" style="106" bestFit="1" customWidth="1"/>
    <col min="14643" max="14848" width="9.140625" style="106"/>
    <col min="14849" max="14849" width="15.5703125" style="106" bestFit="1" customWidth="1"/>
    <col min="14850" max="14850" width="11.28515625" style="106" customWidth="1"/>
    <col min="14851" max="14851" width="11.28515625" style="106" bestFit="1" customWidth="1"/>
    <col min="14852" max="14852" width="11" style="106" bestFit="1" customWidth="1"/>
    <col min="14853" max="14853" width="10.5703125" style="106" bestFit="1" customWidth="1"/>
    <col min="14854" max="14857" width="11.28515625" style="106" bestFit="1" customWidth="1"/>
    <col min="14858" max="14860" width="11.42578125" style="106" bestFit="1" customWidth="1"/>
    <col min="14861" max="14866" width="11.28515625" style="106" bestFit="1" customWidth="1"/>
    <col min="14867" max="14868" width="12.140625" style="106" bestFit="1" customWidth="1"/>
    <col min="14869" max="14898" width="11.28515625" style="106" bestFit="1" customWidth="1"/>
    <col min="14899" max="15104" width="9.140625" style="106"/>
    <col min="15105" max="15105" width="15.5703125" style="106" bestFit="1" customWidth="1"/>
    <col min="15106" max="15106" width="11.28515625" style="106" customWidth="1"/>
    <col min="15107" max="15107" width="11.28515625" style="106" bestFit="1" customWidth="1"/>
    <col min="15108" max="15108" width="11" style="106" bestFit="1" customWidth="1"/>
    <col min="15109" max="15109" width="10.5703125" style="106" bestFit="1" customWidth="1"/>
    <col min="15110" max="15113" width="11.28515625" style="106" bestFit="1" customWidth="1"/>
    <col min="15114" max="15116" width="11.42578125" style="106" bestFit="1" customWidth="1"/>
    <col min="15117" max="15122" width="11.28515625" style="106" bestFit="1" customWidth="1"/>
    <col min="15123" max="15124" width="12.140625" style="106" bestFit="1" customWidth="1"/>
    <col min="15125" max="15154" width="11.28515625" style="106" bestFit="1" customWidth="1"/>
    <col min="15155" max="15360" width="9.140625" style="106"/>
    <col min="15361" max="15361" width="15.5703125" style="106" bestFit="1" customWidth="1"/>
    <col min="15362" max="15362" width="11.28515625" style="106" customWidth="1"/>
    <col min="15363" max="15363" width="11.28515625" style="106" bestFit="1" customWidth="1"/>
    <col min="15364" max="15364" width="11" style="106" bestFit="1" customWidth="1"/>
    <col min="15365" max="15365" width="10.5703125" style="106" bestFit="1" customWidth="1"/>
    <col min="15366" max="15369" width="11.28515625" style="106" bestFit="1" customWidth="1"/>
    <col min="15370" max="15372" width="11.42578125" style="106" bestFit="1" customWidth="1"/>
    <col min="15373" max="15378" width="11.28515625" style="106" bestFit="1" customWidth="1"/>
    <col min="15379" max="15380" width="12.140625" style="106" bestFit="1" customWidth="1"/>
    <col min="15381" max="15410" width="11.28515625" style="106" bestFit="1" customWidth="1"/>
    <col min="15411" max="15616" width="9.140625" style="106"/>
    <col min="15617" max="15617" width="15.5703125" style="106" bestFit="1" customWidth="1"/>
    <col min="15618" max="15618" width="11.28515625" style="106" customWidth="1"/>
    <col min="15619" max="15619" width="11.28515625" style="106" bestFit="1" customWidth="1"/>
    <col min="15620" max="15620" width="11" style="106" bestFit="1" customWidth="1"/>
    <col min="15621" max="15621" width="10.5703125" style="106" bestFit="1" customWidth="1"/>
    <col min="15622" max="15625" width="11.28515625" style="106" bestFit="1" customWidth="1"/>
    <col min="15626" max="15628" width="11.42578125" style="106" bestFit="1" customWidth="1"/>
    <col min="15629" max="15634" width="11.28515625" style="106" bestFit="1" customWidth="1"/>
    <col min="15635" max="15636" width="12.140625" style="106" bestFit="1" customWidth="1"/>
    <col min="15637" max="15666" width="11.28515625" style="106" bestFit="1" customWidth="1"/>
    <col min="15667" max="15872" width="9.140625" style="106"/>
    <col min="15873" max="15873" width="15.5703125" style="106" bestFit="1" customWidth="1"/>
    <col min="15874" max="15874" width="11.28515625" style="106" customWidth="1"/>
    <col min="15875" max="15875" width="11.28515625" style="106" bestFit="1" customWidth="1"/>
    <col min="15876" max="15876" width="11" style="106" bestFit="1" customWidth="1"/>
    <col min="15877" max="15877" width="10.5703125" style="106" bestFit="1" customWidth="1"/>
    <col min="15878" max="15881" width="11.28515625" style="106" bestFit="1" customWidth="1"/>
    <col min="15882" max="15884" width="11.42578125" style="106" bestFit="1" customWidth="1"/>
    <col min="15885" max="15890" width="11.28515625" style="106" bestFit="1" customWidth="1"/>
    <col min="15891" max="15892" width="12.140625" style="106" bestFit="1" customWidth="1"/>
    <col min="15893" max="15922" width="11.28515625" style="106" bestFit="1" customWidth="1"/>
    <col min="15923" max="16128" width="9.140625" style="106"/>
    <col min="16129" max="16129" width="15.5703125" style="106" bestFit="1" customWidth="1"/>
    <col min="16130" max="16130" width="11.28515625" style="106" customWidth="1"/>
    <col min="16131" max="16131" width="11.28515625" style="106" bestFit="1" customWidth="1"/>
    <col min="16132" max="16132" width="11" style="106" bestFit="1" customWidth="1"/>
    <col min="16133" max="16133" width="10.5703125" style="106" bestFit="1" customWidth="1"/>
    <col min="16134" max="16137" width="11.28515625" style="106" bestFit="1" customWidth="1"/>
    <col min="16138" max="16140" width="11.42578125" style="106" bestFit="1" customWidth="1"/>
    <col min="16141" max="16146" width="11.28515625" style="106" bestFit="1" customWidth="1"/>
    <col min="16147" max="16148" width="12.140625" style="106" bestFit="1" customWidth="1"/>
    <col min="16149" max="16178" width="11.28515625" style="106" bestFit="1" customWidth="1"/>
    <col min="16179" max="16384" width="9.140625" style="106"/>
  </cols>
  <sheetData>
    <row r="1" spans="1:51" s="72" customFormat="1">
      <c r="A1" s="104" t="s">
        <v>53</v>
      </c>
      <c r="B1" s="72" t="s">
        <v>8</v>
      </c>
      <c r="C1" s="72" t="s">
        <v>8</v>
      </c>
      <c r="D1" s="72" t="s">
        <v>8</v>
      </c>
      <c r="E1" s="72" t="s">
        <v>8</v>
      </c>
      <c r="F1" s="72" t="s">
        <v>8</v>
      </c>
      <c r="G1" s="72" t="s">
        <v>8</v>
      </c>
      <c r="H1" s="72" t="s">
        <v>8</v>
      </c>
      <c r="I1" s="72" t="s">
        <v>87</v>
      </c>
      <c r="J1" s="72" t="s">
        <v>88</v>
      </c>
      <c r="K1" s="72" t="s">
        <v>88</v>
      </c>
      <c r="L1" s="72" t="s">
        <v>88</v>
      </c>
      <c r="M1" s="72" t="s">
        <v>89</v>
      </c>
      <c r="N1" s="72" t="s">
        <v>90</v>
      </c>
      <c r="O1" s="72" t="s">
        <v>90</v>
      </c>
      <c r="P1" s="72" t="s">
        <v>90</v>
      </c>
      <c r="Q1" s="72" t="s">
        <v>9</v>
      </c>
      <c r="R1" s="72" t="s">
        <v>9</v>
      </c>
      <c r="S1" s="72" t="s">
        <v>91</v>
      </c>
      <c r="T1" s="72" t="s">
        <v>91</v>
      </c>
      <c r="U1" s="72" t="s">
        <v>92</v>
      </c>
      <c r="V1" s="72" t="s">
        <v>92</v>
      </c>
      <c r="W1" s="72" t="s">
        <v>92</v>
      </c>
      <c r="X1" s="72" t="s">
        <v>92</v>
      </c>
      <c r="Y1" s="72" t="s">
        <v>93</v>
      </c>
      <c r="Z1" s="72" t="s">
        <v>93</v>
      </c>
      <c r="AA1" s="72" t="s">
        <v>93</v>
      </c>
      <c r="AB1" s="72" t="s">
        <v>94</v>
      </c>
      <c r="AC1" s="72" t="s">
        <v>94</v>
      </c>
      <c r="AD1" s="72" t="s">
        <v>94</v>
      </c>
      <c r="AE1" s="72" t="s">
        <v>94</v>
      </c>
      <c r="AF1" s="72" t="s">
        <v>94</v>
      </c>
      <c r="AG1" s="72" t="s">
        <v>94</v>
      </c>
      <c r="AH1" s="72" t="s">
        <v>95</v>
      </c>
      <c r="AI1" s="72" t="s">
        <v>95</v>
      </c>
      <c r="AJ1" s="72" t="s">
        <v>95</v>
      </c>
      <c r="AK1" s="72" t="s">
        <v>96</v>
      </c>
      <c r="AL1" s="72" t="s">
        <v>96</v>
      </c>
      <c r="AM1" s="72" t="s">
        <v>96</v>
      </c>
      <c r="AN1" s="72" t="s">
        <v>96</v>
      </c>
      <c r="AO1" s="72" t="s">
        <v>96</v>
      </c>
      <c r="AP1" s="72" t="s">
        <v>96</v>
      </c>
      <c r="AQ1" s="72" t="s">
        <v>96</v>
      </c>
      <c r="AR1" s="72" t="s">
        <v>25</v>
      </c>
      <c r="AS1" s="72" t="s">
        <v>25</v>
      </c>
      <c r="AT1" s="72" t="s">
        <v>25</v>
      </c>
      <c r="AU1" s="72" t="s">
        <v>25</v>
      </c>
      <c r="AV1" s="72" t="s">
        <v>25</v>
      </c>
      <c r="AW1" s="72" t="s">
        <v>25</v>
      </c>
      <c r="AX1" s="72" t="s">
        <v>25</v>
      </c>
    </row>
    <row r="2" spans="1:51" s="109" customFormat="1">
      <c r="A2" s="107" t="s">
        <v>57</v>
      </c>
      <c r="B2" s="109" t="s">
        <v>58</v>
      </c>
      <c r="C2" s="109" t="s">
        <v>58</v>
      </c>
      <c r="D2" s="109" t="s">
        <v>58</v>
      </c>
      <c r="E2" s="109" t="s">
        <v>58</v>
      </c>
      <c r="F2" s="109" t="s">
        <v>58</v>
      </c>
      <c r="G2" s="109" t="s">
        <v>58</v>
      </c>
      <c r="H2" s="109" t="s">
        <v>58</v>
      </c>
      <c r="I2" s="109" t="s">
        <v>58</v>
      </c>
      <c r="J2" s="109" t="s">
        <v>58</v>
      </c>
      <c r="K2" s="109" t="s">
        <v>58</v>
      </c>
      <c r="L2" s="109" t="s">
        <v>58</v>
      </c>
      <c r="M2" s="109" t="s">
        <v>58</v>
      </c>
      <c r="N2" s="109" t="s">
        <v>99</v>
      </c>
      <c r="O2" s="109" t="s">
        <v>99</v>
      </c>
      <c r="P2" s="109" t="s">
        <v>99</v>
      </c>
      <c r="Q2" s="109" t="s">
        <v>99</v>
      </c>
      <c r="R2" s="109" t="s">
        <v>99</v>
      </c>
      <c r="S2" s="109" t="s">
        <v>99</v>
      </c>
      <c r="T2" s="109" t="s">
        <v>99</v>
      </c>
      <c r="U2" s="109" t="s">
        <v>99</v>
      </c>
      <c r="V2" s="109" t="s">
        <v>99</v>
      </c>
      <c r="W2" s="109" t="s">
        <v>99</v>
      </c>
      <c r="X2" s="109" t="s">
        <v>99</v>
      </c>
      <c r="Y2" s="109" t="s">
        <v>100</v>
      </c>
      <c r="Z2" s="109" t="s">
        <v>100</v>
      </c>
      <c r="AA2" s="109" t="s">
        <v>100</v>
      </c>
      <c r="AB2" s="109" t="s">
        <v>100</v>
      </c>
      <c r="AC2" s="109" t="s">
        <v>100</v>
      </c>
      <c r="AD2" s="109" t="s">
        <v>100</v>
      </c>
      <c r="AE2" s="109" t="s">
        <v>100</v>
      </c>
      <c r="AF2" s="109" t="s">
        <v>100</v>
      </c>
      <c r="AG2" s="109" t="s">
        <v>100</v>
      </c>
      <c r="AH2" s="109" t="s">
        <v>101</v>
      </c>
      <c r="AI2" s="109" t="s">
        <v>101</v>
      </c>
      <c r="AJ2" s="109" t="s">
        <v>101</v>
      </c>
      <c r="AK2" s="109" t="s">
        <v>101</v>
      </c>
      <c r="AL2" s="109" t="s">
        <v>101</v>
      </c>
      <c r="AM2" s="109" t="s">
        <v>101</v>
      </c>
      <c r="AN2" s="109" t="s">
        <v>101</v>
      </c>
      <c r="AO2" s="109" t="s">
        <v>101</v>
      </c>
      <c r="AP2" s="109" t="s">
        <v>101</v>
      </c>
      <c r="AQ2" s="109" t="s">
        <v>101</v>
      </c>
      <c r="AR2" s="109" t="s">
        <v>102</v>
      </c>
      <c r="AS2" s="109" t="s">
        <v>102</v>
      </c>
      <c r="AT2" s="109" t="s">
        <v>102</v>
      </c>
      <c r="AU2" s="109" t="s">
        <v>102</v>
      </c>
      <c r="AV2" s="109" t="s">
        <v>102</v>
      </c>
      <c r="AW2" s="109" t="s">
        <v>102</v>
      </c>
      <c r="AX2" s="109" t="s">
        <v>102</v>
      </c>
    </row>
    <row r="3" spans="1:51" s="72" customFormat="1">
      <c r="A3" s="104" t="s">
        <v>59</v>
      </c>
      <c r="B3" s="72" t="s">
        <v>103</v>
      </c>
      <c r="C3" s="72" t="s">
        <v>103</v>
      </c>
      <c r="D3" s="72" t="s">
        <v>103</v>
      </c>
      <c r="E3" s="72" t="s">
        <v>103</v>
      </c>
      <c r="F3" s="72" t="s">
        <v>103</v>
      </c>
      <c r="G3" s="72" t="s">
        <v>103</v>
      </c>
      <c r="H3" s="72" t="s">
        <v>103</v>
      </c>
      <c r="I3" s="72" t="s">
        <v>103</v>
      </c>
      <c r="J3" s="72" t="s">
        <v>103</v>
      </c>
      <c r="K3" s="72" t="s">
        <v>103</v>
      </c>
      <c r="L3" s="72" t="s">
        <v>103</v>
      </c>
      <c r="M3" s="72" t="s">
        <v>103</v>
      </c>
      <c r="N3" s="72" t="s">
        <v>103</v>
      </c>
      <c r="O3" s="72" t="s">
        <v>103</v>
      </c>
      <c r="P3" s="72" t="s">
        <v>103</v>
      </c>
      <c r="Q3" s="72" t="s">
        <v>103</v>
      </c>
      <c r="R3" s="72" t="s">
        <v>103</v>
      </c>
      <c r="S3" s="72" t="s">
        <v>103</v>
      </c>
      <c r="T3" s="72" t="s">
        <v>103</v>
      </c>
      <c r="U3" s="72" t="s">
        <v>103</v>
      </c>
      <c r="V3" s="72" t="s">
        <v>103</v>
      </c>
      <c r="W3" s="72" t="s">
        <v>103</v>
      </c>
      <c r="X3" s="72" t="s">
        <v>103</v>
      </c>
      <c r="Y3" s="72" t="s">
        <v>103</v>
      </c>
      <c r="Z3" s="72" t="s">
        <v>103</v>
      </c>
      <c r="AA3" s="72" t="s">
        <v>103</v>
      </c>
      <c r="AB3" s="72" t="s">
        <v>103</v>
      </c>
      <c r="AC3" s="72" t="s">
        <v>103</v>
      </c>
      <c r="AD3" s="72" t="s">
        <v>103</v>
      </c>
      <c r="AE3" s="72" t="s">
        <v>103</v>
      </c>
      <c r="AF3" s="72" t="s">
        <v>103</v>
      </c>
      <c r="AG3" s="72" t="s">
        <v>103</v>
      </c>
      <c r="AH3" s="72" t="s">
        <v>103</v>
      </c>
      <c r="AI3" s="72" t="s">
        <v>103</v>
      </c>
      <c r="AJ3" s="72" t="s">
        <v>103</v>
      </c>
      <c r="AK3" s="72" t="s">
        <v>103</v>
      </c>
      <c r="AL3" s="72" t="s">
        <v>103</v>
      </c>
      <c r="AM3" s="72" t="s">
        <v>103</v>
      </c>
      <c r="AN3" s="72" t="s">
        <v>103</v>
      </c>
      <c r="AO3" s="72" t="s">
        <v>103</v>
      </c>
      <c r="AP3" s="72" t="s">
        <v>103</v>
      </c>
      <c r="AQ3" s="72" t="s">
        <v>103</v>
      </c>
      <c r="AR3" s="72" t="s">
        <v>103</v>
      </c>
      <c r="AS3" s="72" t="s">
        <v>103</v>
      </c>
      <c r="AT3" s="72" t="s">
        <v>103</v>
      </c>
      <c r="AU3" s="72" t="s">
        <v>103</v>
      </c>
      <c r="AV3" s="72" t="s">
        <v>103</v>
      </c>
      <c r="AW3" s="72" t="s">
        <v>103</v>
      </c>
      <c r="AX3" s="72" t="s">
        <v>103</v>
      </c>
    </row>
    <row r="4" spans="1:51" s="109" customFormat="1" ht="31.5">
      <c r="A4" s="107" t="s">
        <v>61</v>
      </c>
      <c r="B4" s="109" t="s">
        <v>104</v>
      </c>
      <c r="C4" s="109" t="s">
        <v>105</v>
      </c>
      <c r="D4" s="109" t="s">
        <v>106</v>
      </c>
      <c r="E4" s="109" t="s">
        <v>107</v>
      </c>
      <c r="F4" s="109" t="s">
        <v>108</v>
      </c>
      <c r="G4" s="109" t="s">
        <v>109</v>
      </c>
      <c r="H4" s="109" t="s">
        <v>110</v>
      </c>
      <c r="I4" s="109" t="s">
        <v>111</v>
      </c>
      <c r="J4" s="109" t="s">
        <v>112</v>
      </c>
      <c r="K4" s="109" t="s">
        <v>113</v>
      </c>
      <c r="L4" s="109" t="s">
        <v>114</v>
      </c>
      <c r="M4" s="109" t="s">
        <v>115</v>
      </c>
      <c r="N4" s="109" t="s">
        <v>116</v>
      </c>
      <c r="O4" s="109" t="s">
        <v>117</v>
      </c>
      <c r="P4" s="109" t="s">
        <v>118</v>
      </c>
      <c r="Q4" s="109" t="s">
        <v>119</v>
      </c>
      <c r="R4" s="109" t="s">
        <v>120</v>
      </c>
      <c r="S4" s="109" t="s">
        <v>121</v>
      </c>
      <c r="T4" s="109" t="s">
        <v>117</v>
      </c>
      <c r="U4" s="109" t="s">
        <v>122</v>
      </c>
      <c r="V4" s="109" t="s">
        <v>123</v>
      </c>
      <c r="W4" s="109" t="s">
        <v>120</v>
      </c>
      <c r="X4" s="109" t="s">
        <v>119</v>
      </c>
      <c r="Y4" s="109" t="s">
        <v>124</v>
      </c>
      <c r="Z4" s="109" t="s">
        <v>125</v>
      </c>
      <c r="AA4" s="109">
        <v>2</v>
      </c>
      <c r="AB4" s="109" t="s">
        <v>126</v>
      </c>
      <c r="AC4" s="109" t="s">
        <v>127</v>
      </c>
      <c r="AD4" s="109" t="s">
        <v>128</v>
      </c>
      <c r="AE4" s="109" t="s">
        <v>129</v>
      </c>
      <c r="AF4" s="109" t="s">
        <v>130</v>
      </c>
      <c r="AG4" s="109" t="s">
        <v>131</v>
      </c>
      <c r="AH4" s="109" t="s">
        <v>126</v>
      </c>
      <c r="AI4" s="109" t="s">
        <v>127</v>
      </c>
      <c r="AJ4" s="109" t="s">
        <v>127</v>
      </c>
      <c r="AK4" s="109" t="s">
        <v>116</v>
      </c>
      <c r="AL4" s="109">
        <v>2</v>
      </c>
      <c r="AM4" s="109" t="s">
        <v>132</v>
      </c>
      <c r="AN4" s="109" t="s">
        <v>123</v>
      </c>
      <c r="AO4" s="109">
        <v>4</v>
      </c>
      <c r="AP4" s="109" t="s">
        <v>133</v>
      </c>
      <c r="AQ4" s="109" t="s">
        <v>134</v>
      </c>
      <c r="AR4" s="109" t="s">
        <v>116</v>
      </c>
      <c r="AS4" s="109" t="s">
        <v>135</v>
      </c>
      <c r="AT4" s="109" t="s">
        <v>136</v>
      </c>
      <c r="AU4" s="109" t="s">
        <v>120</v>
      </c>
      <c r="AV4" s="109" t="s">
        <v>119</v>
      </c>
      <c r="AW4" s="109" t="s">
        <v>137</v>
      </c>
      <c r="AX4" s="109" t="s">
        <v>138</v>
      </c>
    </row>
    <row r="5" spans="1:51" s="112" customFormat="1">
      <c r="A5" s="104"/>
    </row>
    <row r="6" spans="1:51" s="112" customFormat="1" ht="18.75">
      <c r="A6" s="113" t="s">
        <v>11</v>
      </c>
      <c r="B6" s="114">
        <v>51.68</v>
      </c>
      <c r="C6" s="114">
        <v>52.67</v>
      </c>
      <c r="D6" s="114">
        <v>53.64</v>
      </c>
      <c r="E6" s="114">
        <v>54.05</v>
      </c>
      <c r="F6" s="114">
        <v>52.79</v>
      </c>
      <c r="G6" s="114">
        <v>52.64</v>
      </c>
      <c r="H6" s="114">
        <v>52.55</v>
      </c>
      <c r="I6" s="114">
        <v>52.96</v>
      </c>
      <c r="J6" s="114">
        <v>53.53</v>
      </c>
      <c r="K6" s="114">
        <v>54.82</v>
      </c>
      <c r="L6" s="114">
        <v>52.67</v>
      </c>
      <c r="M6" s="114">
        <v>53.99</v>
      </c>
      <c r="N6" s="115">
        <v>49.988</v>
      </c>
      <c r="O6" s="115">
        <v>51.811999999999998</v>
      </c>
      <c r="P6" s="115">
        <v>51.688000000000002</v>
      </c>
      <c r="Q6" s="114">
        <v>51.36</v>
      </c>
      <c r="R6" s="114">
        <v>51.17</v>
      </c>
      <c r="S6" s="115">
        <v>52.197000000000003</v>
      </c>
      <c r="T6" s="115">
        <v>52.055999999999997</v>
      </c>
      <c r="U6" s="114">
        <v>51.43</v>
      </c>
      <c r="V6" s="114">
        <v>51.27</v>
      </c>
      <c r="W6" s="114">
        <v>50.19</v>
      </c>
      <c r="X6" s="114">
        <v>50.98</v>
      </c>
      <c r="Y6" s="114">
        <v>52.27</v>
      </c>
      <c r="Z6" s="114">
        <v>52.67</v>
      </c>
      <c r="AA6" s="114">
        <v>52.77</v>
      </c>
      <c r="AB6" s="114">
        <v>50.13</v>
      </c>
      <c r="AC6" s="114">
        <v>51.61</v>
      </c>
      <c r="AD6" s="114">
        <v>49.84</v>
      </c>
      <c r="AE6" s="114">
        <v>49.71</v>
      </c>
      <c r="AF6" s="114">
        <v>50.49</v>
      </c>
      <c r="AG6" s="114">
        <v>50.02</v>
      </c>
      <c r="AH6" s="115">
        <v>51.572000000000003</v>
      </c>
      <c r="AI6" s="115">
        <v>52.853000000000002</v>
      </c>
      <c r="AJ6" s="115">
        <v>52.284999999999997</v>
      </c>
      <c r="AK6" s="114">
        <v>51.43</v>
      </c>
      <c r="AL6" s="114">
        <v>51.83</v>
      </c>
      <c r="AM6" s="114">
        <v>51.34</v>
      </c>
      <c r="AN6" s="114">
        <v>52.22</v>
      </c>
      <c r="AO6" s="114">
        <v>51.89</v>
      </c>
      <c r="AP6" s="114">
        <v>51.63</v>
      </c>
      <c r="AQ6" s="114">
        <v>53.35</v>
      </c>
      <c r="AR6" s="114">
        <v>51.79</v>
      </c>
      <c r="AS6" s="114">
        <v>52.04</v>
      </c>
      <c r="AT6" s="114">
        <v>51.39</v>
      </c>
      <c r="AU6" s="114">
        <v>50.19</v>
      </c>
      <c r="AV6" s="114">
        <v>50.24</v>
      </c>
      <c r="AW6" s="114">
        <v>51.42</v>
      </c>
      <c r="AX6" s="114">
        <v>51.48</v>
      </c>
      <c r="AY6" s="116"/>
    </row>
    <row r="7" spans="1:51" s="112" customFormat="1" ht="18.75">
      <c r="A7" s="113" t="s">
        <v>12</v>
      </c>
      <c r="B7" s="114">
        <v>0.8</v>
      </c>
      <c r="C7" s="114">
        <v>0.47</v>
      </c>
      <c r="D7" s="114">
        <v>0.27</v>
      </c>
      <c r="E7" s="114">
        <v>0.24</v>
      </c>
      <c r="F7" s="114">
        <v>0.48</v>
      </c>
      <c r="G7" s="114">
        <v>0.52</v>
      </c>
      <c r="H7" s="114">
        <v>0.44</v>
      </c>
      <c r="I7" s="114">
        <v>0.42</v>
      </c>
      <c r="J7" s="114">
        <v>0.32</v>
      </c>
      <c r="K7" s="114">
        <v>0.05</v>
      </c>
      <c r="L7" s="114">
        <v>0.51</v>
      </c>
      <c r="M7" s="114">
        <v>0.28999999999999998</v>
      </c>
      <c r="N7" s="115">
        <v>0.99</v>
      </c>
      <c r="O7" s="115">
        <v>0.63</v>
      </c>
      <c r="P7" s="115">
        <v>0.58699999999999997</v>
      </c>
      <c r="Q7" s="114">
        <v>0.77</v>
      </c>
      <c r="R7" s="114">
        <v>0.87</v>
      </c>
      <c r="S7" s="115">
        <v>0.41299999999999998</v>
      </c>
      <c r="T7" s="115">
        <v>0.42</v>
      </c>
      <c r="U7" s="114">
        <v>0.77</v>
      </c>
      <c r="V7" s="114">
        <v>0.44</v>
      </c>
      <c r="W7" s="114">
        <v>0.91</v>
      </c>
      <c r="X7" s="114">
        <v>0.56000000000000005</v>
      </c>
      <c r="Y7" s="114">
        <v>0.45</v>
      </c>
      <c r="Z7" s="114">
        <v>0.51</v>
      </c>
      <c r="AA7" s="114">
        <v>0.42</v>
      </c>
      <c r="AB7" s="114">
        <v>1.0900000000000001</v>
      </c>
      <c r="AC7" s="114">
        <v>0.77</v>
      </c>
      <c r="AD7" s="114">
        <v>1.28</v>
      </c>
      <c r="AE7" s="114">
        <v>1.24</v>
      </c>
      <c r="AF7" s="114">
        <v>1.19</v>
      </c>
      <c r="AG7" s="114">
        <v>1.32</v>
      </c>
      <c r="AH7" s="115">
        <v>0.70499999999999996</v>
      </c>
      <c r="AI7" s="115">
        <v>0.52400000000000002</v>
      </c>
      <c r="AJ7" s="115">
        <v>0.629</v>
      </c>
      <c r="AK7" s="114">
        <v>0.4</v>
      </c>
      <c r="AL7" s="114">
        <v>0.54</v>
      </c>
      <c r="AM7" s="114">
        <v>0.63</v>
      </c>
      <c r="AN7" s="114">
        <v>0.65</v>
      </c>
      <c r="AO7" s="114">
        <v>0.47</v>
      </c>
      <c r="AP7" s="114">
        <v>0.5</v>
      </c>
      <c r="AQ7" s="114">
        <v>0.19</v>
      </c>
      <c r="AR7" s="114">
        <v>0.89</v>
      </c>
      <c r="AS7" s="114">
        <v>0.92</v>
      </c>
      <c r="AT7" s="114">
        <v>0.88</v>
      </c>
      <c r="AU7" s="114">
        <v>0.98</v>
      </c>
      <c r="AV7" s="114">
        <v>0.72</v>
      </c>
      <c r="AW7" s="114">
        <v>0.77</v>
      </c>
      <c r="AX7" s="114">
        <v>0.5</v>
      </c>
      <c r="AY7" s="116"/>
    </row>
    <row r="8" spans="1:51" s="112" customFormat="1" ht="18.75">
      <c r="A8" s="113" t="s">
        <v>13</v>
      </c>
      <c r="B8" s="114">
        <v>3.12</v>
      </c>
      <c r="C8" s="114">
        <v>2.34</v>
      </c>
      <c r="D8" s="114">
        <v>1.07</v>
      </c>
      <c r="E8" s="114">
        <v>1.22</v>
      </c>
      <c r="F8" s="114">
        <v>2.4900000000000002</v>
      </c>
      <c r="G8" s="114">
        <v>2.64</v>
      </c>
      <c r="H8" s="114">
        <v>2.56</v>
      </c>
      <c r="I8" s="114">
        <v>2.1800000000000002</v>
      </c>
      <c r="J8" s="114">
        <v>1.82</v>
      </c>
      <c r="K8" s="114">
        <v>0.78</v>
      </c>
      <c r="L8" s="114">
        <v>2.4300000000000002</v>
      </c>
      <c r="M8" s="114">
        <v>1.28</v>
      </c>
      <c r="N8" s="115">
        <v>3.778</v>
      </c>
      <c r="O8" s="115">
        <v>2.391</v>
      </c>
      <c r="P8" s="115">
        <v>2.782</v>
      </c>
      <c r="Q8" s="114">
        <v>3.14</v>
      </c>
      <c r="R8" s="114">
        <v>3.24</v>
      </c>
      <c r="S8" s="115">
        <v>0.54300000000000004</v>
      </c>
      <c r="T8" s="115">
        <v>0.75600000000000001</v>
      </c>
      <c r="U8" s="114">
        <v>2.13</v>
      </c>
      <c r="V8" s="114">
        <v>1.95</v>
      </c>
      <c r="W8" s="114">
        <v>2.84</v>
      </c>
      <c r="X8" s="114">
        <v>2.16</v>
      </c>
      <c r="Y8" s="114">
        <v>2.44</v>
      </c>
      <c r="Z8" s="114">
        <v>2.54</v>
      </c>
      <c r="AA8" s="114">
        <v>1.75</v>
      </c>
      <c r="AB8" s="114">
        <v>4.17</v>
      </c>
      <c r="AC8" s="114">
        <v>3.39</v>
      </c>
      <c r="AD8" s="114">
        <v>4.33</v>
      </c>
      <c r="AE8" s="114">
        <v>4.55</v>
      </c>
      <c r="AF8" s="114">
        <v>4.37</v>
      </c>
      <c r="AG8" s="114">
        <v>4.3099999999999996</v>
      </c>
      <c r="AH8" s="115">
        <v>2.7789999999999999</v>
      </c>
      <c r="AI8" s="115">
        <v>1.8919999999999999</v>
      </c>
      <c r="AJ8" s="115">
        <v>2.0670000000000002</v>
      </c>
      <c r="AK8" s="114">
        <v>2.5299999999999998</v>
      </c>
      <c r="AL8" s="114">
        <v>2.97</v>
      </c>
      <c r="AM8" s="114">
        <v>4.07</v>
      </c>
      <c r="AN8" s="114">
        <v>2.65</v>
      </c>
      <c r="AO8" s="114">
        <v>2.83</v>
      </c>
      <c r="AP8" s="114">
        <v>2.2999999999999998</v>
      </c>
      <c r="AQ8" s="114">
        <v>1.42</v>
      </c>
      <c r="AR8" s="114">
        <v>3.16</v>
      </c>
      <c r="AS8" s="114">
        <v>2.98</v>
      </c>
      <c r="AT8" s="114">
        <v>3.26</v>
      </c>
      <c r="AU8" s="114">
        <v>3.84</v>
      </c>
      <c r="AV8" s="114">
        <v>3.73</v>
      </c>
      <c r="AW8" s="114">
        <v>2.14</v>
      </c>
      <c r="AX8" s="114">
        <v>2.16</v>
      </c>
      <c r="AY8" s="116"/>
    </row>
    <row r="9" spans="1:51" s="112" customFormat="1" ht="18.75">
      <c r="A9" s="113" t="s">
        <v>139</v>
      </c>
      <c r="B9" s="114">
        <v>8.86</v>
      </c>
      <c r="C9" s="114">
        <v>8.4600000000000009</v>
      </c>
      <c r="D9" s="114">
        <v>7.5</v>
      </c>
      <c r="E9" s="114">
        <v>7.42</v>
      </c>
      <c r="F9" s="114">
        <v>9.08</v>
      </c>
      <c r="G9" s="114">
        <v>8.65</v>
      </c>
      <c r="H9" s="114">
        <v>8.4600000000000009</v>
      </c>
      <c r="I9" s="114">
        <v>7.88</v>
      </c>
      <c r="J9" s="114">
        <v>8.24</v>
      </c>
      <c r="K9" s="114">
        <v>7.12</v>
      </c>
      <c r="L9" s="114">
        <v>8.1300000000000008</v>
      </c>
      <c r="M9" s="114">
        <v>8.1300000000000008</v>
      </c>
      <c r="N9" s="115">
        <v>11.795</v>
      </c>
      <c r="O9" s="115">
        <v>11.565</v>
      </c>
      <c r="P9" s="115">
        <v>11.069000000000001</v>
      </c>
      <c r="Q9" s="114">
        <v>11.512</v>
      </c>
      <c r="R9" s="114">
        <v>12.776</v>
      </c>
      <c r="S9" s="115">
        <v>24.931000000000001</v>
      </c>
      <c r="T9" s="115">
        <v>24.853000000000002</v>
      </c>
      <c r="U9" s="114">
        <v>11.294</v>
      </c>
      <c r="V9" s="114">
        <v>10.375</v>
      </c>
      <c r="W9" s="114">
        <v>10.371</v>
      </c>
      <c r="X9" s="114">
        <v>10.84</v>
      </c>
      <c r="Y9" s="114">
        <v>8.5980000000000008</v>
      </c>
      <c r="Z9" s="114">
        <v>8.9700000000000006</v>
      </c>
      <c r="AA9" s="114">
        <v>9.4949999999999992</v>
      </c>
      <c r="AB9" s="114">
        <v>8.9</v>
      </c>
      <c r="AC9" s="114">
        <v>8.66</v>
      </c>
      <c r="AD9" s="114">
        <v>9.86</v>
      </c>
      <c r="AE9" s="114">
        <v>9.75</v>
      </c>
      <c r="AF9" s="114">
        <v>9.49</v>
      </c>
      <c r="AG9" s="114">
        <v>9.9</v>
      </c>
      <c r="AH9" s="115">
        <v>8.4459999999999997</v>
      </c>
      <c r="AI9" s="115">
        <v>8.1609999999999996</v>
      </c>
      <c r="AJ9" s="115">
        <v>8.6199999999999992</v>
      </c>
      <c r="AK9" s="114">
        <v>10.130000000000001</v>
      </c>
      <c r="AL9" s="114">
        <v>8.64</v>
      </c>
      <c r="AM9" s="114">
        <v>9.41</v>
      </c>
      <c r="AN9" s="114">
        <v>8.57</v>
      </c>
      <c r="AO9" s="114">
        <v>7.14</v>
      </c>
      <c r="AP9" s="114">
        <v>9.2200000000000006</v>
      </c>
      <c r="AQ9" s="114">
        <v>7.88</v>
      </c>
      <c r="AR9" s="114">
        <v>9.59</v>
      </c>
      <c r="AS9" s="114">
        <v>10.42</v>
      </c>
      <c r="AT9" s="114">
        <v>10.14</v>
      </c>
      <c r="AU9" s="114">
        <v>10.371</v>
      </c>
      <c r="AV9" s="114">
        <v>10.468</v>
      </c>
      <c r="AW9" s="114">
        <v>10.785</v>
      </c>
      <c r="AX9" s="114">
        <v>9.74</v>
      </c>
      <c r="AY9" s="116"/>
    </row>
    <row r="10" spans="1:51" s="112" customFormat="1">
      <c r="A10" s="113" t="s">
        <v>15</v>
      </c>
      <c r="B10" s="114">
        <v>0.34</v>
      </c>
      <c r="C10" s="114">
        <v>0.44</v>
      </c>
      <c r="D10" s="114">
        <v>0.37</v>
      </c>
      <c r="E10" s="114">
        <v>0.36</v>
      </c>
      <c r="F10" s="114">
        <v>0.39</v>
      </c>
      <c r="G10" s="114">
        <v>0.45</v>
      </c>
      <c r="H10" s="114">
        <v>0.31</v>
      </c>
      <c r="I10" s="114">
        <v>0.56999999999999995</v>
      </c>
      <c r="J10" s="114">
        <v>0.51</v>
      </c>
      <c r="K10" s="114">
        <v>0.59</v>
      </c>
      <c r="L10" s="114">
        <v>0.43</v>
      </c>
      <c r="M10" s="114">
        <v>0.5</v>
      </c>
      <c r="N10" s="115">
        <v>0.32800000000000001</v>
      </c>
      <c r="O10" s="115">
        <v>0.33500000000000002</v>
      </c>
      <c r="P10" s="115">
        <v>0.28999999999999998</v>
      </c>
      <c r="Q10" s="114">
        <v>0.5</v>
      </c>
      <c r="R10" s="114">
        <v>0.57999999999999996</v>
      </c>
      <c r="S10" s="115">
        <v>0.63100000000000001</v>
      </c>
      <c r="T10" s="115">
        <v>0.63700000000000001</v>
      </c>
      <c r="U10" s="114">
        <v>0.28000000000000003</v>
      </c>
      <c r="V10" s="114">
        <v>0.48</v>
      </c>
      <c r="W10" s="114">
        <v>0.2</v>
      </c>
      <c r="X10" s="114">
        <v>0.36</v>
      </c>
      <c r="Y10" s="114">
        <v>0.82</v>
      </c>
      <c r="Z10" s="114">
        <v>0.66</v>
      </c>
      <c r="AA10" s="114">
        <v>0.88</v>
      </c>
      <c r="AB10" s="114">
        <v>0.19</v>
      </c>
      <c r="AC10" s="114">
        <v>0.25</v>
      </c>
      <c r="AD10" s="114">
        <v>0.32</v>
      </c>
      <c r="AE10" s="114">
        <v>0.22</v>
      </c>
      <c r="AF10" s="114">
        <v>0.21</v>
      </c>
      <c r="AG10" s="114">
        <v>0.28999999999999998</v>
      </c>
      <c r="AH10" s="115">
        <v>0.23599999999999999</v>
      </c>
      <c r="AI10" s="115">
        <v>0.31</v>
      </c>
      <c r="AJ10" s="115">
        <v>0.29199999999999998</v>
      </c>
      <c r="AK10" s="114">
        <v>0.38</v>
      </c>
      <c r="AL10" s="114">
        <v>0.24</v>
      </c>
      <c r="AM10" s="114">
        <v>0.25</v>
      </c>
      <c r="AN10" s="114">
        <v>0.21</v>
      </c>
      <c r="AO10" s="114">
        <v>0.14000000000000001</v>
      </c>
      <c r="AP10" s="114">
        <v>0.27</v>
      </c>
      <c r="AQ10" s="114">
        <v>0.28000000000000003</v>
      </c>
      <c r="AR10" s="114">
        <v>0.32</v>
      </c>
      <c r="AS10" s="114">
        <v>0.38</v>
      </c>
      <c r="AT10" s="114">
        <v>0.39</v>
      </c>
      <c r="AU10" s="114">
        <v>0.2</v>
      </c>
      <c r="AV10" s="114">
        <v>0.2</v>
      </c>
      <c r="AW10" s="114">
        <v>0.28999999999999998</v>
      </c>
      <c r="AX10" s="114">
        <v>0.36</v>
      </c>
      <c r="AY10" s="116"/>
    </row>
    <row r="11" spans="1:51" s="112" customFormat="1">
      <c r="A11" s="113" t="s">
        <v>16</v>
      </c>
      <c r="B11" s="114">
        <v>14.33</v>
      </c>
      <c r="C11" s="114">
        <v>15.55</v>
      </c>
      <c r="D11" s="114">
        <v>14.82</v>
      </c>
      <c r="E11" s="114">
        <v>14.97</v>
      </c>
      <c r="F11" s="114">
        <v>14.63</v>
      </c>
      <c r="G11" s="114">
        <v>15.01</v>
      </c>
      <c r="H11" s="114">
        <v>14.02</v>
      </c>
      <c r="I11" s="114">
        <v>14.91</v>
      </c>
      <c r="J11" s="114">
        <v>15.13</v>
      </c>
      <c r="K11" s="114">
        <v>15.06</v>
      </c>
      <c r="L11" s="114">
        <v>14.55</v>
      </c>
      <c r="M11" s="114">
        <v>14.76</v>
      </c>
      <c r="N11" s="115">
        <v>13.529</v>
      </c>
      <c r="O11" s="115">
        <v>13.215999999999999</v>
      </c>
      <c r="P11" s="115">
        <v>13.077</v>
      </c>
      <c r="Q11" s="114">
        <v>12.78</v>
      </c>
      <c r="R11" s="114">
        <v>13.65</v>
      </c>
      <c r="S11" s="115">
        <v>17.170999999999999</v>
      </c>
      <c r="T11" s="115">
        <v>17.369</v>
      </c>
      <c r="U11" s="114">
        <v>14.58</v>
      </c>
      <c r="V11" s="114">
        <v>14.37</v>
      </c>
      <c r="W11" s="114">
        <v>15</v>
      </c>
      <c r="X11" s="114">
        <v>14.41</v>
      </c>
      <c r="Y11" s="114">
        <v>14.33</v>
      </c>
      <c r="Z11" s="114">
        <v>13.32</v>
      </c>
      <c r="AA11" s="114">
        <v>13.27</v>
      </c>
      <c r="AB11" s="114">
        <v>13.34</v>
      </c>
      <c r="AC11" s="114">
        <v>14.15</v>
      </c>
      <c r="AD11" s="114">
        <v>13.16</v>
      </c>
      <c r="AE11" s="114">
        <v>13.04</v>
      </c>
      <c r="AF11" s="114">
        <v>13.37</v>
      </c>
      <c r="AG11" s="114">
        <v>13.09</v>
      </c>
      <c r="AH11" s="115">
        <v>14.773999999999999</v>
      </c>
      <c r="AI11" s="115">
        <v>15.32</v>
      </c>
      <c r="AJ11" s="115">
        <v>15.683999999999999</v>
      </c>
      <c r="AK11" s="114">
        <v>14.9</v>
      </c>
      <c r="AL11" s="114">
        <v>15.2</v>
      </c>
      <c r="AM11" s="114">
        <v>14.54</v>
      </c>
      <c r="AN11" s="114">
        <v>15.04</v>
      </c>
      <c r="AO11" s="114">
        <v>16.18</v>
      </c>
      <c r="AP11" s="114">
        <v>15.49</v>
      </c>
      <c r="AQ11" s="114">
        <v>15.83</v>
      </c>
      <c r="AR11" s="114">
        <v>13.83</v>
      </c>
      <c r="AS11" s="114">
        <v>14.45</v>
      </c>
      <c r="AT11" s="114">
        <v>14.46</v>
      </c>
      <c r="AU11" s="114">
        <v>15</v>
      </c>
      <c r="AV11" s="114">
        <v>14</v>
      </c>
      <c r="AW11" s="114">
        <v>14.59</v>
      </c>
      <c r="AX11" s="114">
        <v>14.41</v>
      </c>
      <c r="AY11" s="116"/>
    </row>
    <row r="12" spans="1:51" s="112" customFormat="1">
      <c r="A12" s="113" t="s">
        <v>17</v>
      </c>
      <c r="B12" s="114">
        <v>20.2</v>
      </c>
      <c r="C12" s="114">
        <v>20.05</v>
      </c>
      <c r="D12" s="114">
        <v>22.2</v>
      </c>
      <c r="E12" s="114">
        <v>22.05</v>
      </c>
      <c r="F12" s="114">
        <v>20.190000000000001</v>
      </c>
      <c r="G12" s="114">
        <v>20.100000000000001</v>
      </c>
      <c r="H12" s="114">
        <v>20.97</v>
      </c>
      <c r="I12" s="114">
        <v>20.34</v>
      </c>
      <c r="J12" s="114">
        <v>21.01</v>
      </c>
      <c r="K12" s="114">
        <v>22.14</v>
      </c>
      <c r="L12" s="114">
        <v>21.7</v>
      </c>
      <c r="M12" s="114">
        <v>21.01</v>
      </c>
      <c r="N12" s="115">
        <v>19.501999999999999</v>
      </c>
      <c r="O12" s="115">
        <v>20.905999999999999</v>
      </c>
      <c r="P12" s="115">
        <v>21.041</v>
      </c>
      <c r="Q12" s="114">
        <v>19.34</v>
      </c>
      <c r="R12" s="114">
        <v>17.2</v>
      </c>
      <c r="S12" s="115">
        <v>3.5270000000000001</v>
      </c>
      <c r="T12" s="115">
        <v>3.62</v>
      </c>
      <c r="U12" s="114">
        <v>18.63</v>
      </c>
      <c r="V12" s="114">
        <v>20.21</v>
      </c>
      <c r="W12" s="114">
        <v>19.12</v>
      </c>
      <c r="X12" s="114">
        <v>20.07</v>
      </c>
      <c r="Y12" s="114">
        <v>20.260000000000002</v>
      </c>
      <c r="Z12" s="114">
        <v>20.27</v>
      </c>
      <c r="AA12" s="114">
        <v>20.329999999999998</v>
      </c>
      <c r="AB12" s="114">
        <v>20.94</v>
      </c>
      <c r="AC12" s="114">
        <v>21.52</v>
      </c>
      <c r="AD12" s="114">
        <v>21.02</v>
      </c>
      <c r="AE12" s="114">
        <v>21.16</v>
      </c>
      <c r="AF12" s="114">
        <v>21.35</v>
      </c>
      <c r="AG12" s="114">
        <v>21.21</v>
      </c>
      <c r="AH12" s="115">
        <v>20.831</v>
      </c>
      <c r="AI12" s="115">
        <v>21.047999999999998</v>
      </c>
      <c r="AJ12" s="115">
        <v>20.956</v>
      </c>
      <c r="AK12" s="114">
        <v>19.75</v>
      </c>
      <c r="AL12" s="114">
        <v>20.05</v>
      </c>
      <c r="AM12" s="114">
        <v>19.440000000000001</v>
      </c>
      <c r="AN12" s="114">
        <v>20.23</v>
      </c>
      <c r="AO12" s="114">
        <v>20.22</v>
      </c>
      <c r="AP12" s="114">
        <v>19.71</v>
      </c>
      <c r="AQ12" s="114">
        <v>20.36</v>
      </c>
      <c r="AR12" s="114">
        <v>20.04</v>
      </c>
      <c r="AS12" s="114">
        <v>19.13</v>
      </c>
      <c r="AT12" s="114">
        <v>19.23</v>
      </c>
      <c r="AU12" s="114">
        <v>19.12</v>
      </c>
      <c r="AV12" s="114">
        <v>20.22</v>
      </c>
      <c r="AW12" s="114">
        <v>19.63</v>
      </c>
      <c r="AX12" s="114">
        <v>20.170000000000002</v>
      </c>
      <c r="AY12" s="116"/>
    </row>
    <row r="13" spans="1:51" s="112" customFormat="1" ht="18.75">
      <c r="A13" s="113" t="s">
        <v>141</v>
      </c>
      <c r="B13" s="114">
        <v>0.42</v>
      </c>
      <c r="C13" s="114">
        <v>0.37</v>
      </c>
      <c r="D13" s="114">
        <v>0.19</v>
      </c>
      <c r="E13" s="114">
        <v>0.26</v>
      </c>
      <c r="F13" s="114">
        <v>0.41</v>
      </c>
      <c r="G13" s="114">
        <v>0.39</v>
      </c>
      <c r="H13" s="114">
        <v>0.33</v>
      </c>
      <c r="I13" s="114">
        <v>0.4</v>
      </c>
      <c r="J13" s="114">
        <v>0.42</v>
      </c>
      <c r="K13" s="114">
        <v>0.3</v>
      </c>
      <c r="L13" s="114">
        <v>0.43</v>
      </c>
      <c r="M13" s="114">
        <v>0.35</v>
      </c>
      <c r="N13" s="115">
        <v>0.30399999999999999</v>
      </c>
      <c r="O13" s="115">
        <v>0.19</v>
      </c>
      <c r="P13" s="115">
        <v>0.34799999999999998</v>
      </c>
      <c r="Q13" s="114">
        <v>0.72</v>
      </c>
      <c r="R13" s="114">
        <v>0.65</v>
      </c>
      <c r="S13" s="115">
        <v>7.9000000000000001E-2</v>
      </c>
      <c r="T13" s="115">
        <v>6.3E-2</v>
      </c>
      <c r="U13" s="114">
        <v>0.65</v>
      </c>
      <c r="V13" s="114">
        <v>0.77</v>
      </c>
      <c r="W13" s="114">
        <v>0.34</v>
      </c>
      <c r="X13" s="114">
        <v>0.53</v>
      </c>
      <c r="Y13" s="114">
        <v>0.72</v>
      </c>
      <c r="Z13" s="114">
        <v>0.85</v>
      </c>
      <c r="AA13" s="114">
        <v>0.78</v>
      </c>
      <c r="AB13" s="114">
        <v>0.44</v>
      </c>
      <c r="AC13" s="114">
        <v>0.41</v>
      </c>
      <c r="AD13" s="114">
        <v>0.45</v>
      </c>
      <c r="AE13" s="114">
        <v>0.39</v>
      </c>
      <c r="AF13" s="114">
        <v>0.37</v>
      </c>
      <c r="AG13" s="114">
        <v>0.41</v>
      </c>
      <c r="AH13" s="115">
        <v>0.34699999999999998</v>
      </c>
      <c r="AI13" s="115">
        <v>0.28899999999999998</v>
      </c>
      <c r="AJ13" s="115">
        <v>0.31900000000000001</v>
      </c>
      <c r="AK13" s="114">
        <v>0.31</v>
      </c>
      <c r="AL13" s="114">
        <v>0.38</v>
      </c>
      <c r="AM13" s="114">
        <v>0.45</v>
      </c>
      <c r="AN13" s="114">
        <v>0.45</v>
      </c>
      <c r="AO13" s="114">
        <v>0.3</v>
      </c>
      <c r="AP13" s="114">
        <v>0.37</v>
      </c>
      <c r="AQ13" s="114">
        <v>0.4</v>
      </c>
      <c r="AR13" s="114">
        <v>0.26</v>
      </c>
      <c r="AS13" s="114">
        <v>0.25</v>
      </c>
      <c r="AT13" s="114">
        <v>0.25</v>
      </c>
      <c r="AU13" s="114">
        <v>0.34</v>
      </c>
      <c r="AV13" s="114">
        <v>0.72</v>
      </c>
      <c r="AW13" s="114">
        <v>0.67</v>
      </c>
      <c r="AX13" s="114">
        <v>0.83</v>
      </c>
      <c r="AY13" s="116"/>
    </row>
    <row r="14" spans="1:51" s="112" customFormat="1" ht="18.75">
      <c r="A14" s="117" t="s">
        <v>19</v>
      </c>
      <c r="B14" s="114">
        <v>0.01</v>
      </c>
      <c r="C14" s="114"/>
      <c r="D14" s="114">
        <v>0.02</v>
      </c>
      <c r="E14" s="114">
        <v>0.02</v>
      </c>
      <c r="F14" s="114">
        <v>0.02</v>
      </c>
      <c r="G14" s="114">
        <v>0.01</v>
      </c>
      <c r="H14" s="114"/>
      <c r="I14" s="114"/>
      <c r="J14" s="114"/>
      <c r="K14" s="114">
        <v>0.01</v>
      </c>
      <c r="L14" s="114">
        <v>0.03</v>
      </c>
      <c r="M14" s="114"/>
      <c r="N14" s="115">
        <v>1.7000000000000001E-2</v>
      </c>
      <c r="O14" s="115">
        <v>1.7000000000000001E-2</v>
      </c>
      <c r="P14" s="115">
        <v>8.9999999999999993E-3</v>
      </c>
      <c r="Q14" s="114"/>
      <c r="R14" s="114"/>
      <c r="S14" s="115"/>
      <c r="T14" s="115"/>
      <c r="U14" s="114"/>
      <c r="V14" s="114"/>
      <c r="W14" s="114"/>
      <c r="X14" s="114"/>
      <c r="Y14" s="114"/>
      <c r="Z14" s="114"/>
      <c r="AA14" s="114"/>
      <c r="AB14" s="114"/>
      <c r="AC14" s="114">
        <v>0.02</v>
      </c>
      <c r="AD14" s="114"/>
      <c r="AE14" s="114">
        <v>0.04</v>
      </c>
      <c r="AF14" s="114">
        <v>0.01</v>
      </c>
      <c r="AG14" s="114">
        <v>0.02</v>
      </c>
      <c r="AH14" s="115">
        <v>4.2999999999999997E-2</v>
      </c>
      <c r="AI14" s="115"/>
      <c r="AJ14" s="115">
        <v>2.1000000000000001E-2</v>
      </c>
      <c r="AK14" s="114">
        <v>0.02</v>
      </c>
      <c r="AL14" s="114">
        <v>0.01</v>
      </c>
      <c r="AM14" s="114">
        <v>0.02</v>
      </c>
      <c r="AN14" s="114"/>
      <c r="AO14" s="114">
        <v>0.02</v>
      </c>
      <c r="AP14" s="114">
        <v>0.03</v>
      </c>
      <c r="AQ14" s="114">
        <v>0.05</v>
      </c>
      <c r="AR14" s="114">
        <v>0.02</v>
      </c>
      <c r="AS14" s="114"/>
      <c r="AT14" s="114"/>
      <c r="AU14" s="114"/>
      <c r="AV14" s="114"/>
      <c r="AW14" s="114"/>
      <c r="AX14" s="114"/>
      <c r="AY14" s="116"/>
    </row>
    <row r="15" spans="1:51" s="112" customFormat="1" ht="18.75">
      <c r="A15" s="113" t="s">
        <v>140</v>
      </c>
      <c r="B15" s="114">
        <v>0.01</v>
      </c>
      <c r="C15" s="114"/>
      <c r="D15" s="114"/>
      <c r="E15" s="114">
        <v>0.01</v>
      </c>
      <c r="F15" s="114"/>
      <c r="G15" s="114"/>
      <c r="H15" s="114"/>
      <c r="I15" s="114"/>
      <c r="J15" s="114">
        <v>0.02</v>
      </c>
      <c r="K15" s="114">
        <v>0.05</v>
      </c>
      <c r="L15" s="114">
        <v>0.01</v>
      </c>
      <c r="M15" s="114"/>
      <c r="N15" s="115">
        <v>5.0000000000000001E-3</v>
      </c>
      <c r="O15" s="115">
        <v>8.9999999999999993E-3</v>
      </c>
      <c r="P15" s="115">
        <v>0.04</v>
      </c>
      <c r="Q15" s="114"/>
      <c r="R15" s="114"/>
      <c r="S15" s="115">
        <v>4.2000000000000003E-2</v>
      </c>
      <c r="T15" s="115">
        <v>2E-3</v>
      </c>
      <c r="U15" s="114"/>
      <c r="V15" s="114"/>
      <c r="W15" s="114">
        <v>0.15</v>
      </c>
      <c r="X15" s="114"/>
      <c r="Y15" s="114"/>
      <c r="Z15" s="114"/>
      <c r="AA15" s="114"/>
      <c r="AB15" s="114">
        <v>0.04</v>
      </c>
      <c r="AC15" s="114"/>
      <c r="AD15" s="114">
        <v>0.1</v>
      </c>
      <c r="AE15" s="114"/>
      <c r="AF15" s="114">
        <v>0.06</v>
      </c>
      <c r="AG15" s="114">
        <v>0.03</v>
      </c>
      <c r="AH15" s="115">
        <v>3.5999999999999997E-2</v>
      </c>
      <c r="AI15" s="115">
        <v>2.1000000000000001E-2</v>
      </c>
      <c r="AJ15" s="115">
        <v>3.7999999999999999E-2</v>
      </c>
      <c r="AK15" s="114">
        <v>0.09</v>
      </c>
      <c r="AL15" s="114">
        <v>0.23</v>
      </c>
      <c r="AM15" s="114">
        <v>0.15</v>
      </c>
      <c r="AN15" s="114">
        <v>0.05</v>
      </c>
      <c r="AO15" s="114">
        <v>0.25</v>
      </c>
      <c r="AP15" s="114"/>
      <c r="AQ15" s="114">
        <v>0.01</v>
      </c>
      <c r="AR15" s="114">
        <v>0.03</v>
      </c>
      <c r="AS15" s="114">
        <v>0.04</v>
      </c>
      <c r="AT15" s="114">
        <v>0.05</v>
      </c>
      <c r="AU15" s="114">
        <v>0.15</v>
      </c>
      <c r="AV15" s="114"/>
      <c r="AW15" s="114"/>
      <c r="AX15" s="114"/>
      <c r="AY15" s="116"/>
    </row>
    <row r="16" spans="1:51" s="112" customFormat="1">
      <c r="A16" s="113" t="s">
        <v>73</v>
      </c>
      <c r="B16" s="114">
        <v>99.77</v>
      </c>
      <c r="C16" s="114">
        <v>100.35</v>
      </c>
      <c r="D16" s="114">
        <v>100.08</v>
      </c>
      <c r="E16" s="114">
        <v>100.6</v>
      </c>
      <c r="F16" s="114">
        <v>100.48</v>
      </c>
      <c r="G16" s="114">
        <v>100.41</v>
      </c>
      <c r="H16" s="114">
        <v>99.64</v>
      </c>
      <c r="I16" s="114">
        <v>99.66</v>
      </c>
      <c r="J16" s="114">
        <v>101</v>
      </c>
      <c r="K16" s="114">
        <v>100.92</v>
      </c>
      <c r="L16" s="114">
        <v>100.89</v>
      </c>
      <c r="M16" s="114">
        <v>100.31</v>
      </c>
      <c r="N16" s="115">
        <v>100.236</v>
      </c>
      <c r="O16" s="115">
        <v>101.071</v>
      </c>
      <c r="P16" s="115">
        <v>100.931</v>
      </c>
      <c r="Q16" s="114">
        <v>100.122</v>
      </c>
      <c r="R16" s="114">
        <v>100.136</v>
      </c>
      <c r="S16" s="115">
        <v>99.534000000000006</v>
      </c>
      <c r="T16" s="115">
        <v>99.775999999999996</v>
      </c>
      <c r="U16" s="114">
        <v>99.763999999999996</v>
      </c>
      <c r="V16" s="114">
        <v>99.864999999999995</v>
      </c>
      <c r="W16" s="114">
        <v>99.120999999999995</v>
      </c>
      <c r="X16" s="114">
        <v>99.91</v>
      </c>
      <c r="Y16" s="114">
        <v>99.888000000000005</v>
      </c>
      <c r="Z16" s="114">
        <v>99.79</v>
      </c>
      <c r="AA16" s="114">
        <v>99.694999999999993</v>
      </c>
      <c r="AB16" s="114">
        <v>99.24</v>
      </c>
      <c r="AC16" s="114">
        <v>100.78</v>
      </c>
      <c r="AD16" s="114">
        <v>100.36</v>
      </c>
      <c r="AE16" s="114">
        <v>100.1</v>
      </c>
      <c r="AF16" s="114">
        <v>100.91</v>
      </c>
      <c r="AG16" s="114">
        <v>100.6</v>
      </c>
      <c r="AH16" s="115">
        <v>99.769000000000005</v>
      </c>
      <c r="AI16" s="115">
        <v>100.41800000000001</v>
      </c>
      <c r="AJ16" s="115">
        <v>100.911</v>
      </c>
      <c r="AK16" s="114">
        <v>99.94</v>
      </c>
      <c r="AL16" s="114">
        <v>100.09</v>
      </c>
      <c r="AM16" s="114">
        <v>100.3</v>
      </c>
      <c r="AN16" s="114">
        <v>100.07</v>
      </c>
      <c r="AO16" s="114">
        <v>99.44</v>
      </c>
      <c r="AP16" s="114">
        <v>99.52</v>
      </c>
      <c r="AQ16" s="114">
        <v>99.77</v>
      </c>
      <c r="AR16" s="114">
        <v>99.93</v>
      </c>
      <c r="AS16" s="114">
        <v>100.61</v>
      </c>
      <c r="AT16" s="114">
        <v>100.05</v>
      </c>
      <c r="AU16" s="114">
        <v>100.191</v>
      </c>
      <c r="AV16" s="114">
        <v>100.298</v>
      </c>
      <c r="AW16" s="114">
        <v>100.295</v>
      </c>
      <c r="AX16" s="114">
        <v>99.65</v>
      </c>
      <c r="AY16" s="116"/>
    </row>
    <row r="17" spans="1:51" s="112" customFormat="1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5"/>
      <c r="O17" s="115"/>
      <c r="P17" s="115"/>
      <c r="Q17" s="114"/>
      <c r="R17" s="114"/>
      <c r="S17" s="115"/>
      <c r="T17" s="115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5"/>
      <c r="AI17" s="115"/>
      <c r="AJ17" s="115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6"/>
    </row>
    <row r="18" spans="1:51" s="112" customFormat="1">
      <c r="A18" s="118" t="s">
        <v>74</v>
      </c>
      <c r="B18" s="119">
        <v>1.923</v>
      </c>
      <c r="C18" s="119">
        <v>1.94</v>
      </c>
      <c r="D18" s="119">
        <v>1.9870000000000001</v>
      </c>
      <c r="E18" s="119">
        <v>1.99</v>
      </c>
      <c r="F18" s="119">
        <v>1.95</v>
      </c>
      <c r="G18" s="119">
        <v>1.9419999999999999</v>
      </c>
      <c r="H18" s="119">
        <v>1.96</v>
      </c>
      <c r="I18" s="119">
        <v>1.9670000000000001</v>
      </c>
      <c r="J18" s="119">
        <v>1.962</v>
      </c>
      <c r="K18" s="119">
        <v>2.0110000000000001</v>
      </c>
      <c r="L18" s="119">
        <v>1.9350000000000001</v>
      </c>
      <c r="M18" s="119">
        <v>1.9970000000000001</v>
      </c>
      <c r="N18" s="120">
        <v>1.869</v>
      </c>
      <c r="O18" s="120">
        <v>1.927</v>
      </c>
      <c r="P18" s="120">
        <v>1.92</v>
      </c>
      <c r="Q18" s="119">
        <v>1.9219999999999999</v>
      </c>
      <c r="R18" s="119">
        <v>1.915</v>
      </c>
      <c r="S18" s="120">
        <v>2.0059999999999998</v>
      </c>
      <c r="T18" s="120">
        <v>1.9930000000000001</v>
      </c>
      <c r="U18" s="119">
        <v>1.92</v>
      </c>
      <c r="V18" s="119">
        <v>1.907</v>
      </c>
      <c r="W18" s="119">
        <v>1.8819999999999999</v>
      </c>
      <c r="X18" s="119">
        <v>1.9</v>
      </c>
      <c r="Y18" s="119">
        <v>1.9390000000000001</v>
      </c>
      <c r="Z18" s="119">
        <v>1.9630000000000001</v>
      </c>
      <c r="AA18" s="119">
        <v>1.974</v>
      </c>
      <c r="AB18" s="119">
        <v>1.88</v>
      </c>
      <c r="AC18" s="119">
        <v>1.901</v>
      </c>
      <c r="AD18" s="119">
        <v>1.8540000000000001</v>
      </c>
      <c r="AE18" s="119">
        <v>1.8540000000000001</v>
      </c>
      <c r="AF18" s="119">
        <v>1.8660000000000001</v>
      </c>
      <c r="AG18" s="119">
        <v>1.8580000000000001</v>
      </c>
      <c r="AH18" s="120">
        <v>1.915</v>
      </c>
      <c r="AI18" s="120">
        <v>1.948</v>
      </c>
      <c r="AJ18" s="120">
        <v>1.9159999999999999</v>
      </c>
      <c r="AK18" s="119">
        <v>1.9119999999999999</v>
      </c>
      <c r="AL18" s="119">
        <v>1.915</v>
      </c>
      <c r="AM18" s="119">
        <v>1.8979999999999999</v>
      </c>
      <c r="AN18" s="119">
        <v>1.931</v>
      </c>
      <c r="AO18" s="119">
        <v>1.917</v>
      </c>
      <c r="AP18" s="119">
        <v>1.919</v>
      </c>
      <c r="AQ18" s="119">
        <v>1.9710000000000001</v>
      </c>
      <c r="AR18" s="119">
        <v>1.9339999999999999</v>
      </c>
      <c r="AS18" s="119">
        <v>1.93</v>
      </c>
      <c r="AT18" s="119">
        <v>1.9139999999999999</v>
      </c>
      <c r="AU18" s="119">
        <v>1.86</v>
      </c>
      <c r="AV18" s="119">
        <v>1.86</v>
      </c>
      <c r="AW18" s="119">
        <v>1.907</v>
      </c>
      <c r="AX18" s="119">
        <v>1.915</v>
      </c>
      <c r="AY18" s="121"/>
    </row>
    <row r="19" spans="1:51" s="112" customFormat="1" ht="18.75">
      <c r="A19" s="118" t="s">
        <v>142</v>
      </c>
      <c r="B19" s="119">
        <v>7.6999999999999999E-2</v>
      </c>
      <c r="C19" s="119">
        <v>0.06</v>
      </c>
      <c r="D19" s="119">
        <v>1.2999999999999999E-2</v>
      </c>
      <c r="E19" s="119">
        <v>0.01</v>
      </c>
      <c r="F19" s="119">
        <v>0.05</v>
      </c>
      <c r="G19" s="119">
        <v>5.8000000000000003E-2</v>
      </c>
      <c r="H19" s="119">
        <v>0.04</v>
      </c>
      <c r="I19" s="119">
        <v>3.3000000000000002E-2</v>
      </c>
      <c r="J19" s="119">
        <v>3.7999999999999999E-2</v>
      </c>
      <c r="K19" s="119" t="s">
        <v>68</v>
      </c>
      <c r="L19" s="119">
        <v>6.5000000000000002E-2</v>
      </c>
      <c r="M19" s="119">
        <v>3.0000000000000001E-3</v>
      </c>
      <c r="N19" s="120">
        <v>0.13100000000000001</v>
      </c>
      <c r="O19" s="120">
        <v>7.2999999999999995E-2</v>
      </c>
      <c r="P19" s="120">
        <v>0.08</v>
      </c>
      <c r="Q19" s="119">
        <v>7.8E-2</v>
      </c>
      <c r="R19" s="119">
        <v>8.5000000000000006E-2</v>
      </c>
      <c r="S19" s="120" t="s">
        <v>68</v>
      </c>
      <c r="T19" s="120">
        <v>7.0000000000000001E-3</v>
      </c>
      <c r="U19" s="119">
        <v>0.08</v>
      </c>
      <c r="V19" s="119">
        <v>8.5000000000000006E-2</v>
      </c>
      <c r="W19" s="119">
        <v>0.11799999999999999</v>
      </c>
      <c r="X19" s="119">
        <v>9.5000000000000001E-2</v>
      </c>
      <c r="Y19" s="119">
        <v>6.0999999999999999E-2</v>
      </c>
      <c r="Z19" s="119">
        <v>3.6999999999999998E-2</v>
      </c>
      <c r="AA19" s="119">
        <v>2.5999999999999999E-2</v>
      </c>
      <c r="AB19" s="119">
        <v>0.12</v>
      </c>
      <c r="AC19" s="119">
        <v>9.9000000000000005E-2</v>
      </c>
      <c r="AD19" s="119">
        <v>0.14599999999999999</v>
      </c>
      <c r="AE19" s="119">
        <v>0.14599999999999999</v>
      </c>
      <c r="AF19" s="119">
        <v>0.13400000000000001</v>
      </c>
      <c r="AG19" s="119">
        <v>0.14199999999999999</v>
      </c>
      <c r="AH19" s="120">
        <v>8.5000000000000006E-2</v>
      </c>
      <c r="AI19" s="120">
        <v>5.1999999999999998E-2</v>
      </c>
      <c r="AJ19" s="120">
        <v>8.4000000000000005E-2</v>
      </c>
      <c r="AK19" s="119">
        <v>8.7999999999999995E-2</v>
      </c>
      <c r="AL19" s="119">
        <v>8.5000000000000006E-2</v>
      </c>
      <c r="AM19" s="119">
        <v>0.10199999999999999</v>
      </c>
      <c r="AN19" s="119">
        <v>6.9000000000000006E-2</v>
      </c>
      <c r="AO19" s="119">
        <v>8.3000000000000004E-2</v>
      </c>
      <c r="AP19" s="119">
        <v>8.1000000000000003E-2</v>
      </c>
      <c r="AQ19" s="119">
        <v>2.9000000000000001E-2</v>
      </c>
      <c r="AR19" s="119">
        <v>6.6000000000000003E-2</v>
      </c>
      <c r="AS19" s="119">
        <v>7.0000000000000007E-2</v>
      </c>
      <c r="AT19" s="119">
        <v>8.5999999999999993E-2</v>
      </c>
      <c r="AU19" s="119">
        <v>0.14000000000000001</v>
      </c>
      <c r="AV19" s="119">
        <v>0.14000000000000001</v>
      </c>
      <c r="AW19" s="119">
        <v>9.2999999999999999E-2</v>
      </c>
      <c r="AX19" s="119">
        <v>8.5000000000000006E-2</v>
      </c>
      <c r="AY19" s="121"/>
    </row>
    <row r="20" spans="1:51" s="112" customFormat="1" ht="18.75">
      <c r="A20" s="118" t="s">
        <v>143</v>
      </c>
      <c r="B20" s="119">
        <v>0.06</v>
      </c>
      <c r="C20" s="119">
        <v>4.1000000000000002E-2</v>
      </c>
      <c r="D20" s="119">
        <v>3.4000000000000002E-2</v>
      </c>
      <c r="E20" s="119">
        <v>4.2999999999999997E-2</v>
      </c>
      <c r="F20" s="119">
        <v>5.8999999999999997E-2</v>
      </c>
      <c r="G20" s="119">
        <v>5.7000000000000002E-2</v>
      </c>
      <c r="H20" s="119">
        <v>7.2999999999999995E-2</v>
      </c>
      <c r="I20" s="119">
        <v>6.2E-2</v>
      </c>
      <c r="J20" s="119">
        <v>4.1000000000000002E-2</v>
      </c>
      <c r="K20" s="119">
        <v>3.4000000000000002E-2</v>
      </c>
      <c r="L20" s="119">
        <v>0.04</v>
      </c>
      <c r="M20" s="119">
        <v>5.2999999999999999E-2</v>
      </c>
      <c r="N20" s="120">
        <v>3.5000000000000003E-2</v>
      </c>
      <c r="O20" s="120">
        <v>3.2000000000000001E-2</v>
      </c>
      <c r="P20" s="120">
        <v>4.2000000000000003E-2</v>
      </c>
      <c r="Q20" s="119">
        <v>6.0999999999999999E-2</v>
      </c>
      <c r="R20" s="119">
        <v>5.8000000000000003E-2</v>
      </c>
      <c r="S20" s="120">
        <v>2.5000000000000001E-2</v>
      </c>
      <c r="T20" s="120">
        <v>2.7E-2</v>
      </c>
      <c r="U20" s="119">
        <v>1.2999999999999999E-2</v>
      </c>
      <c r="V20" s="119" t="s">
        <v>68</v>
      </c>
      <c r="W20" s="119">
        <v>7.0000000000000001E-3</v>
      </c>
      <c r="X20" s="119" t="s">
        <v>68</v>
      </c>
      <c r="Y20" s="119">
        <v>4.5999999999999999E-2</v>
      </c>
      <c r="Z20" s="119">
        <v>7.3999999999999996E-2</v>
      </c>
      <c r="AA20" s="119">
        <v>5.0999999999999997E-2</v>
      </c>
      <c r="AB20" s="119">
        <v>6.4000000000000001E-2</v>
      </c>
      <c r="AC20" s="119">
        <v>4.8000000000000001E-2</v>
      </c>
      <c r="AD20" s="119">
        <v>4.3999999999999997E-2</v>
      </c>
      <c r="AE20" s="119">
        <v>5.3999999999999999E-2</v>
      </c>
      <c r="AF20" s="119">
        <v>5.6000000000000001E-2</v>
      </c>
      <c r="AG20" s="119">
        <v>4.5999999999999999E-2</v>
      </c>
      <c r="AH20" s="120">
        <v>3.5999999999999997E-2</v>
      </c>
      <c r="AI20" s="120">
        <v>0.03</v>
      </c>
      <c r="AJ20" s="120">
        <v>5.0000000000000001E-3</v>
      </c>
      <c r="AK20" s="119">
        <v>2.3E-2</v>
      </c>
      <c r="AL20" s="119">
        <v>4.4999999999999998E-2</v>
      </c>
      <c r="AM20" s="119">
        <v>7.4999999999999997E-2</v>
      </c>
      <c r="AN20" s="119">
        <v>4.5999999999999999E-2</v>
      </c>
      <c r="AO20" s="119">
        <v>0.04</v>
      </c>
      <c r="AP20" s="119">
        <v>0.02</v>
      </c>
      <c r="AQ20" s="119">
        <v>3.3000000000000002E-2</v>
      </c>
      <c r="AR20" s="119">
        <v>7.2999999999999995E-2</v>
      </c>
      <c r="AS20" s="119">
        <v>6.0999999999999999E-2</v>
      </c>
      <c r="AT20" s="119">
        <v>5.7000000000000002E-2</v>
      </c>
      <c r="AU20" s="119">
        <v>2.8000000000000001E-2</v>
      </c>
      <c r="AV20" s="119">
        <v>2.3E-2</v>
      </c>
      <c r="AW20" s="119" t="s">
        <v>68</v>
      </c>
      <c r="AX20" s="119">
        <v>8.9999999999999993E-3</v>
      </c>
      <c r="AY20" s="121"/>
    </row>
    <row r="21" spans="1:51" s="112" customFormat="1" ht="18.75">
      <c r="A21" s="118" t="s">
        <v>144</v>
      </c>
      <c r="B21" s="119">
        <v>0.27300000000000002</v>
      </c>
      <c r="C21" s="119">
        <v>0.24099999999999999</v>
      </c>
      <c r="D21" s="119">
        <v>0.23200000000000001</v>
      </c>
      <c r="E21" s="119">
        <v>0.22800000000000001</v>
      </c>
      <c r="F21" s="119">
        <v>0.28100000000000003</v>
      </c>
      <c r="G21" s="119">
        <v>0.26600000000000001</v>
      </c>
      <c r="H21" s="119">
        <v>0.26400000000000001</v>
      </c>
      <c r="I21" s="119">
        <v>0.245</v>
      </c>
      <c r="J21" s="119">
        <v>0.24299999999999999</v>
      </c>
      <c r="K21" s="119">
        <v>0.218</v>
      </c>
      <c r="L21" s="119">
        <v>0.221</v>
      </c>
      <c r="M21" s="119">
        <v>0.252</v>
      </c>
      <c r="N21" s="120">
        <v>0.30499999999999999</v>
      </c>
      <c r="O21" s="120">
        <v>0.33900000000000002</v>
      </c>
      <c r="P21" s="120">
        <v>0.315</v>
      </c>
      <c r="Q21" s="119">
        <v>0.33500000000000002</v>
      </c>
      <c r="R21" s="119">
        <v>0.376</v>
      </c>
      <c r="S21" s="120">
        <v>0.80100000000000005</v>
      </c>
      <c r="T21" s="120">
        <v>0.79600000000000004</v>
      </c>
      <c r="U21" s="119">
        <v>0.28199999999999997</v>
      </c>
      <c r="V21" s="119">
        <v>0.191</v>
      </c>
      <c r="W21" s="119">
        <v>0.245</v>
      </c>
      <c r="X21" s="119">
        <v>0.22600000000000001</v>
      </c>
      <c r="Y21" s="119">
        <v>0.224</v>
      </c>
      <c r="Z21" s="119">
        <v>0.28000000000000003</v>
      </c>
      <c r="AA21" s="119">
        <v>0.28999999999999998</v>
      </c>
      <c r="AB21" s="119">
        <v>0.253</v>
      </c>
      <c r="AC21" s="119">
        <v>0.22800000000000001</v>
      </c>
      <c r="AD21" s="119">
        <v>0.247</v>
      </c>
      <c r="AE21" s="119">
        <v>0.251</v>
      </c>
      <c r="AF21" s="119">
        <v>0.25600000000000001</v>
      </c>
      <c r="AG21" s="119">
        <v>0.25600000000000001</v>
      </c>
      <c r="AH21" s="120">
        <v>0.22700000000000001</v>
      </c>
      <c r="AI21" s="120">
        <v>0.23899999999999999</v>
      </c>
      <c r="AJ21" s="120">
        <v>0.19700000000000001</v>
      </c>
      <c r="AK21" s="119">
        <v>0.252</v>
      </c>
      <c r="AL21" s="119">
        <v>0.23599999999999999</v>
      </c>
      <c r="AM21" s="119">
        <v>0.27</v>
      </c>
      <c r="AN21" s="119">
        <v>0.247</v>
      </c>
      <c r="AO21" s="119">
        <v>0.189</v>
      </c>
      <c r="AP21" s="119">
        <v>0.22500000000000001</v>
      </c>
      <c r="AQ21" s="119">
        <v>0.22800000000000001</v>
      </c>
      <c r="AR21" s="119">
        <v>0.29899999999999999</v>
      </c>
      <c r="AS21" s="119">
        <v>0.32300000000000001</v>
      </c>
      <c r="AT21" s="119">
        <v>0.316</v>
      </c>
      <c r="AU21" s="119">
        <v>0.24399999999999999</v>
      </c>
      <c r="AV21" s="119">
        <v>0.19600000000000001</v>
      </c>
      <c r="AW21" s="119">
        <v>0.23599999999999999</v>
      </c>
      <c r="AX21" s="119">
        <v>0.19500000000000001</v>
      </c>
      <c r="AY21" s="121"/>
    </row>
    <row r="22" spans="1:51" s="112" customFormat="1" ht="18.75">
      <c r="A22" s="118" t="s">
        <v>145</v>
      </c>
      <c r="B22" s="119">
        <v>3.0000000000000001E-3</v>
      </c>
      <c r="C22" s="119">
        <v>1.9E-2</v>
      </c>
      <c r="D22" s="119" t="s">
        <v>68</v>
      </c>
      <c r="E22" s="119" t="s">
        <v>68</v>
      </c>
      <c r="F22" s="119" t="s">
        <v>68</v>
      </c>
      <c r="G22" s="119">
        <v>1E-3</v>
      </c>
      <c r="H22" s="119" t="s">
        <v>68</v>
      </c>
      <c r="I22" s="119" t="s">
        <v>68</v>
      </c>
      <c r="J22" s="119">
        <v>8.9999999999999993E-3</v>
      </c>
      <c r="K22" s="119" t="s">
        <v>68</v>
      </c>
      <c r="L22" s="119">
        <v>2.9000000000000001E-2</v>
      </c>
      <c r="M22" s="119" t="s">
        <v>68</v>
      </c>
      <c r="N22" s="120">
        <v>6.3E-2</v>
      </c>
      <c r="O22" s="120">
        <v>2.1000000000000001E-2</v>
      </c>
      <c r="P22" s="120">
        <v>2.9000000000000001E-2</v>
      </c>
      <c r="Q22" s="119">
        <v>2.5000000000000001E-2</v>
      </c>
      <c r="R22" s="119">
        <v>2.4E-2</v>
      </c>
      <c r="S22" s="120" t="s">
        <v>68</v>
      </c>
      <c r="T22" s="120" t="s">
        <v>68</v>
      </c>
      <c r="U22" s="119">
        <v>7.0999999999999994E-2</v>
      </c>
      <c r="V22" s="119">
        <v>0.13200000000000001</v>
      </c>
      <c r="W22" s="119">
        <v>0.08</v>
      </c>
      <c r="X22" s="119">
        <v>0.112</v>
      </c>
      <c r="Y22" s="119">
        <v>4.2000000000000003E-2</v>
      </c>
      <c r="Z22" s="119" t="s">
        <v>68</v>
      </c>
      <c r="AA22" s="119">
        <v>7.0000000000000001E-3</v>
      </c>
      <c r="AB22" s="119">
        <v>2.5999999999999999E-2</v>
      </c>
      <c r="AC22" s="119">
        <v>3.9E-2</v>
      </c>
      <c r="AD22" s="119">
        <v>0.06</v>
      </c>
      <c r="AE22" s="119">
        <v>5.2999999999999999E-2</v>
      </c>
      <c r="AF22" s="119">
        <v>3.6999999999999998E-2</v>
      </c>
      <c r="AG22" s="119">
        <v>5.1999999999999998E-2</v>
      </c>
      <c r="AH22" s="120">
        <v>3.5999999999999997E-2</v>
      </c>
      <c r="AI22" s="120">
        <v>1.2999999999999999E-2</v>
      </c>
      <c r="AJ22" s="120">
        <v>6.7000000000000004E-2</v>
      </c>
      <c r="AK22" s="119">
        <v>6.3E-2</v>
      </c>
      <c r="AL22" s="119">
        <v>3.1E-2</v>
      </c>
      <c r="AM22" s="119">
        <v>2.1000000000000001E-2</v>
      </c>
      <c r="AN22" s="119">
        <v>1.7999999999999999E-2</v>
      </c>
      <c r="AO22" s="119">
        <v>3.1E-2</v>
      </c>
      <c r="AP22" s="119">
        <v>6.2E-2</v>
      </c>
      <c r="AQ22" s="119">
        <v>1.6E-2</v>
      </c>
      <c r="AR22" s="119" t="s">
        <v>68</v>
      </c>
      <c r="AS22" s="119" t="s">
        <v>68</v>
      </c>
      <c r="AT22" s="119" t="s">
        <v>68</v>
      </c>
      <c r="AU22" s="119">
        <v>7.6999999999999999E-2</v>
      </c>
      <c r="AV22" s="119">
        <v>0.128</v>
      </c>
      <c r="AW22" s="119">
        <v>9.8000000000000004E-2</v>
      </c>
      <c r="AX22" s="119">
        <v>0.108</v>
      </c>
      <c r="AY22" s="121"/>
    </row>
    <row r="23" spans="1:51" s="112" customFormat="1">
      <c r="A23" s="118" t="s">
        <v>76</v>
      </c>
      <c r="B23" s="119">
        <v>2.1999999999999999E-2</v>
      </c>
      <c r="C23" s="119">
        <v>1.2999999999999999E-2</v>
      </c>
      <c r="D23" s="119">
        <v>8.0000000000000002E-3</v>
      </c>
      <c r="E23" s="119">
        <v>7.0000000000000001E-3</v>
      </c>
      <c r="F23" s="119">
        <v>1.2999999999999999E-2</v>
      </c>
      <c r="G23" s="119">
        <v>1.4E-2</v>
      </c>
      <c r="H23" s="119">
        <v>1.2E-2</v>
      </c>
      <c r="I23" s="119">
        <v>1.2E-2</v>
      </c>
      <c r="J23" s="119">
        <v>8.9999999999999993E-3</v>
      </c>
      <c r="K23" s="119">
        <v>1E-3</v>
      </c>
      <c r="L23" s="119">
        <v>1.4E-2</v>
      </c>
      <c r="M23" s="119">
        <v>8.0000000000000002E-3</v>
      </c>
      <c r="N23" s="120">
        <v>2.8000000000000001E-2</v>
      </c>
      <c r="O23" s="120">
        <v>1.7999999999999999E-2</v>
      </c>
      <c r="P23" s="120">
        <v>1.6E-2</v>
      </c>
      <c r="Q23" s="119">
        <v>2.1999999999999999E-2</v>
      </c>
      <c r="R23" s="119">
        <v>2.4E-2</v>
      </c>
      <c r="S23" s="120">
        <v>1.2E-2</v>
      </c>
      <c r="T23" s="120">
        <v>1.2E-2</v>
      </c>
      <c r="U23" s="119">
        <v>2.1999999999999999E-2</v>
      </c>
      <c r="V23" s="119">
        <v>1.2E-2</v>
      </c>
      <c r="W23" s="119">
        <v>2.5999999999999999E-2</v>
      </c>
      <c r="X23" s="119">
        <v>1.6E-2</v>
      </c>
      <c r="Y23" s="119">
        <v>1.2999999999999999E-2</v>
      </c>
      <c r="Z23" s="119">
        <v>1.4E-2</v>
      </c>
      <c r="AA23" s="119">
        <v>1.2E-2</v>
      </c>
      <c r="AB23" s="119">
        <v>3.1E-2</v>
      </c>
      <c r="AC23" s="119">
        <v>2.1000000000000001E-2</v>
      </c>
      <c r="AD23" s="119">
        <v>3.5999999999999997E-2</v>
      </c>
      <c r="AE23" s="119">
        <v>3.5000000000000003E-2</v>
      </c>
      <c r="AF23" s="119">
        <v>3.3000000000000002E-2</v>
      </c>
      <c r="AG23" s="119">
        <v>3.6999999999999998E-2</v>
      </c>
      <c r="AH23" s="120">
        <v>0.02</v>
      </c>
      <c r="AI23" s="120">
        <v>1.4999999999999999E-2</v>
      </c>
      <c r="AJ23" s="120">
        <v>1.7000000000000001E-2</v>
      </c>
      <c r="AK23" s="119">
        <v>1.0999999999999999E-2</v>
      </c>
      <c r="AL23" s="119">
        <v>1.4999999999999999E-2</v>
      </c>
      <c r="AM23" s="119">
        <v>1.7999999999999999E-2</v>
      </c>
      <c r="AN23" s="119">
        <v>1.7999999999999999E-2</v>
      </c>
      <c r="AO23" s="119">
        <v>1.2999999999999999E-2</v>
      </c>
      <c r="AP23" s="119">
        <v>1.4E-2</v>
      </c>
      <c r="AQ23" s="119">
        <v>5.0000000000000001E-3</v>
      </c>
      <c r="AR23" s="119">
        <v>2.5000000000000001E-2</v>
      </c>
      <c r="AS23" s="119">
        <v>2.5999999999999999E-2</v>
      </c>
      <c r="AT23" s="119">
        <v>2.5000000000000001E-2</v>
      </c>
      <c r="AU23" s="119">
        <v>2.7E-2</v>
      </c>
      <c r="AV23" s="119">
        <v>0.02</v>
      </c>
      <c r="AW23" s="119">
        <v>2.1000000000000001E-2</v>
      </c>
      <c r="AX23" s="119">
        <v>1.4E-2</v>
      </c>
      <c r="AY23" s="121"/>
    </row>
    <row r="24" spans="1:51" s="112" customFormat="1">
      <c r="A24" s="118" t="s">
        <v>27</v>
      </c>
      <c r="B24" s="119" t="s">
        <v>68</v>
      </c>
      <c r="C24" s="119" t="s">
        <v>68</v>
      </c>
      <c r="D24" s="119" t="s">
        <v>68</v>
      </c>
      <c r="E24" s="119" t="s">
        <v>68</v>
      </c>
      <c r="F24" s="119" t="s">
        <v>68</v>
      </c>
      <c r="G24" s="119" t="s">
        <v>68</v>
      </c>
      <c r="H24" s="119" t="s">
        <v>68</v>
      </c>
      <c r="I24" s="119" t="s">
        <v>68</v>
      </c>
      <c r="J24" s="119">
        <v>1E-3</v>
      </c>
      <c r="K24" s="119">
        <v>1E-3</v>
      </c>
      <c r="L24" s="119" t="s">
        <v>68</v>
      </c>
      <c r="M24" s="119" t="s">
        <v>68</v>
      </c>
      <c r="N24" s="120" t="s">
        <v>68</v>
      </c>
      <c r="O24" s="120" t="s">
        <v>68</v>
      </c>
      <c r="P24" s="120">
        <v>1E-3</v>
      </c>
      <c r="Q24" s="119" t="s">
        <v>68</v>
      </c>
      <c r="R24" s="119" t="s">
        <v>68</v>
      </c>
      <c r="S24" s="120">
        <v>1E-3</v>
      </c>
      <c r="T24" s="120" t="s">
        <v>68</v>
      </c>
      <c r="U24" s="119" t="s">
        <v>68</v>
      </c>
      <c r="V24" s="119" t="s">
        <v>68</v>
      </c>
      <c r="W24" s="119">
        <v>4.0000000000000001E-3</v>
      </c>
      <c r="X24" s="119" t="s">
        <v>68</v>
      </c>
      <c r="Y24" s="119" t="s">
        <v>68</v>
      </c>
      <c r="Z24" s="119" t="s">
        <v>68</v>
      </c>
      <c r="AA24" s="119" t="s">
        <v>68</v>
      </c>
      <c r="AB24" s="119">
        <v>1E-3</v>
      </c>
      <c r="AC24" s="119" t="s">
        <v>68</v>
      </c>
      <c r="AD24" s="119">
        <v>3.0000000000000001E-3</v>
      </c>
      <c r="AE24" s="119" t="s">
        <v>68</v>
      </c>
      <c r="AF24" s="119">
        <v>2E-3</v>
      </c>
      <c r="AG24" s="119">
        <v>1E-3</v>
      </c>
      <c r="AH24" s="120">
        <v>1E-3</v>
      </c>
      <c r="AI24" s="120">
        <v>1E-3</v>
      </c>
      <c r="AJ24" s="120">
        <v>1E-3</v>
      </c>
      <c r="AK24" s="119">
        <v>3.0000000000000001E-3</v>
      </c>
      <c r="AL24" s="119">
        <v>7.0000000000000001E-3</v>
      </c>
      <c r="AM24" s="119">
        <v>4.0000000000000001E-3</v>
      </c>
      <c r="AN24" s="119">
        <v>1E-3</v>
      </c>
      <c r="AO24" s="119">
        <v>7.0000000000000001E-3</v>
      </c>
      <c r="AP24" s="119" t="s">
        <v>68</v>
      </c>
      <c r="AQ24" s="119" t="s">
        <v>68</v>
      </c>
      <c r="AR24" s="119">
        <v>1E-3</v>
      </c>
      <c r="AS24" s="119">
        <v>1E-3</v>
      </c>
      <c r="AT24" s="119">
        <v>1E-3</v>
      </c>
      <c r="AU24" s="119">
        <v>4.0000000000000001E-3</v>
      </c>
      <c r="AV24" s="119" t="s">
        <v>68</v>
      </c>
      <c r="AW24" s="119" t="s">
        <v>68</v>
      </c>
      <c r="AX24" s="119" t="s">
        <v>68</v>
      </c>
      <c r="AY24" s="121"/>
    </row>
    <row r="25" spans="1:51" s="112" customFormat="1">
      <c r="A25" s="118" t="s">
        <v>79</v>
      </c>
      <c r="B25" s="119">
        <v>0.79500000000000004</v>
      </c>
      <c r="C25" s="119">
        <v>0.85399999999999998</v>
      </c>
      <c r="D25" s="119">
        <v>0.81899999999999995</v>
      </c>
      <c r="E25" s="119">
        <v>0.82099999999999995</v>
      </c>
      <c r="F25" s="119">
        <v>0.80600000000000005</v>
      </c>
      <c r="G25" s="119">
        <v>0.82499999999999996</v>
      </c>
      <c r="H25" s="119">
        <v>0.78</v>
      </c>
      <c r="I25" s="119">
        <v>0.82499999999999996</v>
      </c>
      <c r="J25" s="119">
        <v>0.82699999999999996</v>
      </c>
      <c r="K25" s="119">
        <v>0.82399999999999995</v>
      </c>
      <c r="L25" s="119">
        <v>0.79700000000000004</v>
      </c>
      <c r="M25" s="119">
        <v>0.81399999999999995</v>
      </c>
      <c r="N25" s="120">
        <v>0.754</v>
      </c>
      <c r="O25" s="120">
        <v>0.73299999999999998</v>
      </c>
      <c r="P25" s="120">
        <v>0.72399999999999998</v>
      </c>
      <c r="Q25" s="119">
        <v>0.71299999999999997</v>
      </c>
      <c r="R25" s="119">
        <v>0.76200000000000001</v>
      </c>
      <c r="S25" s="120">
        <v>0.98399999999999999</v>
      </c>
      <c r="T25" s="120">
        <v>0.99099999999999999</v>
      </c>
      <c r="U25" s="119">
        <v>0.81100000000000005</v>
      </c>
      <c r="V25" s="119">
        <v>0.79700000000000004</v>
      </c>
      <c r="W25" s="119">
        <v>0.83799999999999997</v>
      </c>
      <c r="X25" s="119">
        <v>0.80100000000000005</v>
      </c>
      <c r="Y25" s="119">
        <v>0.79200000000000004</v>
      </c>
      <c r="Z25" s="119">
        <v>0.74</v>
      </c>
      <c r="AA25" s="119">
        <v>0.74</v>
      </c>
      <c r="AB25" s="119">
        <v>0.746</v>
      </c>
      <c r="AC25" s="119">
        <v>0.77700000000000002</v>
      </c>
      <c r="AD25" s="119">
        <v>0.73</v>
      </c>
      <c r="AE25" s="119">
        <v>0.72499999999999998</v>
      </c>
      <c r="AF25" s="119">
        <v>0.73699999999999999</v>
      </c>
      <c r="AG25" s="119">
        <v>0.72499999999999998</v>
      </c>
      <c r="AH25" s="120">
        <v>0.81799999999999995</v>
      </c>
      <c r="AI25" s="120">
        <v>0.84199999999999997</v>
      </c>
      <c r="AJ25" s="120">
        <v>0.85699999999999998</v>
      </c>
      <c r="AK25" s="119">
        <v>0.82599999999999996</v>
      </c>
      <c r="AL25" s="119">
        <v>0.83699999999999997</v>
      </c>
      <c r="AM25" s="119">
        <v>0.80100000000000005</v>
      </c>
      <c r="AN25" s="119">
        <v>0.82899999999999996</v>
      </c>
      <c r="AO25" s="119">
        <v>0.89100000000000001</v>
      </c>
      <c r="AP25" s="119">
        <v>0.85799999999999998</v>
      </c>
      <c r="AQ25" s="119">
        <v>0.872</v>
      </c>
      <c r="AR25" s="119">
        <v>0.77</v>
      </c>
      <c r="AS25" s="119">
        <v>0.79900000000000004</v>
      </c>
      <c r="AT25" s="119">
        <v>0.80300000000000005</v>
      </c>
      <c r="AU25" s="119">
        <v>0.82899999999999996</v>
      </c>
      <c r="AV25" s="119">
        <v>0.77300000000000002</v>
      </c>
      <c r="AW25" s="119">
        <v>0.80700000000000005</v>
      </c>
      <c r="AX25" s="119">
        <v>0.79900000000000004</v>
      </c>
      <c r="AY25" s="121"/>
    </row>
    <row r="26" spans="1:51" s="112" customFormat="1">
      <c r="A26" s="118" t="s">
        <v>78</v>
      </c>
      <c r="B26" s="119">
        <v>1.0999999999999999E-2</v>
      </c>
      <c r="C26" s="119">
        <v>1.4E-2</v>
      </c>
      <c r="D26" s="119">
        <v>1.2E-2</v>
      </c>
      <c r="E26" s="119">
        <v>1.0999999999999999E-2</v>
      </c>
      <c r="F26" s="119">
        <v>1.2E-2</v>
      </c>
      <c r="G26" s="119">
        <v>1.4E-2</v>
      </c>
      <c r="H26" s="119">
        <v>0.01</v>
      </c>
      <c r="I26" s="119">
        <v>1.7999999999999999E-2</v>
      </c>
      <c r="J26" s="119">
        <v>1.6E-2</v>
      </c>
      <c r="K26" s="119">
        <v>1.7999999999999999E-2</v>
      </c>
      <c r="L26" s="119">
        <v>1.2999999999999999E-2</v>
      </c>
      <c r="M26" s="119">
        <v>1.6E-2</v>
      </c>
      <c r="N26" s="120">
        <v>0.01</v>
      </c>
      <c r="O26" s="120">
        <v>1.0999999999999999E-2</v>
      </c>
      <c r="P26" s="120">
        <v>8.9999999999999993E-3</v>
      </c>
      <c r="Q26" s="119">
        <v>1.6E-2</v>
      </c>
      <c r="R26" s="119">
        <v>1.7999999999999999E-2</v>
      </c>
      <c r="S26" s="120">
        <v>2.1000000000000001E-2</v>
      </c>
      <c r="T26" s="120">
        <v>2.1000000000000001E-2</v>
      </c>
      <c r="U26" s="119">
        <v>8.9999999999999993E-3</v>
      </c>
      <c r="V26" s="119">
        <v>1.4999999999999999E-2</v>
      </c>
      <c r="W26" s="119">
        <v>6.0000000000000001E-3</v>
      </c>
      <c r="X26" s="119">
        <v>1.0999999999999999E-2</v>
      </c>
      <c r="Y26" s="119">
        <v>2.5999999999999999E-2</v>
      </c>
      <c r="Z26" s="119">
        <v>2.1000000000000001E-2</v>
      </c>
      <c r="AA26" s="119">
        <v>2.8000000000000001E-2</v>
      </c>
      <c r="AB26" s="119">
        <v>6.0000000000000001E-3</v>
      </c>
      <c r="AC26" s="119">
        <v>8.0000000000000002E-3</v>
      </c>
      <c r="AD26" s="119">
        <v>0.01</v>
      </c>
      <c r="AE26" s="119">
        <v>7.0000000000000001E-3</v>
      </c>
      <c r="AF26" s="119">
        <v>7.0000000000000001E-3</v>
      </c>
      <c r="AG26" s="119">
        <v>8.9999999999999993E-3</v>
      </c>
      <c r="AH26" s="120">
        <v>7.0000000000000001E-3</v>
      </c>
      <c r="AI26" s="120">
        <v>0.01</v>
      </c>
      <c r="AJ26" s="120">
        <v>8.9999999999999993E-3</v>
      </c>
      <c r="AK26" s="119">
        <v>1.2E-2</v>
      </c>
      <c r="AL26" s="119">
        <v>8.0000000000000002E-3</v>
      </c>
      <c r="AM26" s="119">
        <v>8.0000000000000002E-3</v>
      </c>
      <c r="AN26" s="119">
        <v>7.0000000000000001E-3</v>
      </c>
      <c r="AO26" s="119">
        <v>4.0000000000000001E-3</v>
      </c>
      <c r="AP26" s="119">
        <v>8.9999999999999993E-3</v>
      </c>
      <c r="AQ26" s="119">
        <v>8.9999999999999993E-3</v>
      </c>
      <c r="AR26" s="119">
        <v>0.01</v>
      </c>
      <c r="AS26" s="119">
        <v>1.2E-2</v>
      </c>
      <c r="AT26" s="119">
        <v>1.2E-2</v>
      </c>
      <c r="AU26" s="119">
        <v>6.0000000000000001E-3</v>
      </c>
      <c r="AV26" s="119">
        <v>6.0000000000000001E-3</v>
      </c>
      <c r="AW26" s="119">
        <v>8.9999999999999993E-3</v>
      </c>
      <c r="AX26" s="119">
        <v>1.0999999999999999E-2</v>
      </c>
      <c r="AY26" s="121"/>
    </row>
    <row r="27" spans="1:51" s="112" customFormat="1">
      <c r="A27" s="118" t="s">
        <v>80</v>
      </c>
      <c r="B27" s="119">
        <v>0.80500000000000005</v>
      </c>
      <c r="C27" s="119">
        <v>0.79100000000000004</v>
      </c>
      <c r="D27" s="119">
        <v>0.88100000000000001</v>
      </c>
      <c r="E27" s="119">
        <v>0.87</v>
      </c>
      <c r="F27" s="119">
        <v>0.79900000000000004</v>
      </c>
      <c r="G27" s="119">
        <v>0.79400000000000004</v>
      </c>
      <c r="H27" s="119">
        <v>0.83799999999999997</v>
      </c>
      <c r="I27" s="119">
        <v>0.80900000000000005</v>
      </c>
      <c r="J27" s="119">
        <v>0.82499999999999996</v>
      </c>
      <c r="K27" s="119">
        <v>0.87</v>
      </c>
      <c r="L27" s="119">
        <v>0.85399999999999998</v>
      </c>
      <c r="M27" s="119">
        <v>0.83299999999999996</v>
      </c>
      <c r="N27" s="120">
        <v>0.78100000000000003</v>
      </c>
      <c r="O27" s="120">
        <v>0.83299999999999996</v>
      </c>
      <c r="P27" s="120">
        <v>0.83799999999999997</v>
      </c>
      <c r="Q27" s="119">
        <v>0.77600000000000002</v>
      </c>
      <c r="R27" s="119">
        <v>0.69</v>
      </c>
      <c r="S27" s="120">
        <v>0.14499999999999999</v>
      </c>
      <c r="T27" s="120">
        <v>0.14799999999999999</v>
      </c>
      <c r="U27" s="119">
        <v>0.745</v>
      </c>
      <c r="V27" s="119">
        <v>0.80500000000000005</v>
      </c>
      <c r="W27" s="119">
        <v>0.76800000000000002</v>
      </c>
      <c r="X27" s="119">
        <v>0.80100000000000005</v>
      </c>
      <c r="Y27" s="119">
        <v>0.80500000000000005</v>
      </c>
      <c r="Z27" s="119">
        <v>0.80900000000000005</v>
      </c>
      <c r="AA27" s="119">
        <v>0.81499999999999995</v>
      </c>
      <c r="AB27" s="119">
        <v>0.84099999999999997</v>
      </c>
      <c r="AC27" s="119">
        <v>0.84899999999999998</v>
      </c>
      <c r="AD27" s="119">
        <v>0.83799999999999997</v>
      </c>
      <c r="AE27" s="119">
        <v>0.84499999999999997</v>
      </c>
      <c r="AF27" s="119">
        <v>0.84499999999999997</v>
      </c>
      <c r="AG27" s="119">
        <v>0.84399999999999997</v>
      </c>
      <c r="AH27" s="120">
        <v>0.82899999999999996</v>
      </c>
      <c r="AI27" s="120">
        <v>0.83099999999999996</v>
      </c>
      <c r="AJ27" s="120">
        <v>0.82299999999999995</v>
      </c>
      <c r="AK27" s="119">
        <v>0.78700000000000003</v>
      </c>
      <c r="AL27" s="119">
        <v>0.79400000000000004</v>
      </c>
      <c r="AM27" s="119">
        <v>0.77</v>
      </c>
      <c r="AN27" s="119">
        <v>0.80100000000000005</v>
      </c>
      <c r="AO27" s="119">
        <v>0.80100000000000005</v>
      </c>
      <c r="AP27" s="119">
        <v>0.78500000000000003</v>
      </c>
      <c r="AQ27" s="119">
        <v>0.80600000000000005</v>
      </c>
      <c r="AR27" s="119">
        <v>0.80200000000000005</v>
      </c>
      <c r="AS27" s="119">
        <v>0.76</v>
      </c>
      <c r="AT27" s="119">
        <v>0.76700000000000002</v>
      </c>
      <c r="AU27" s="119">
        <v>0.75900000000000001</v>
      </c>
      <c r="AV27" s="119">
        <v>0.80200000000000005</v>
      </c>
      <c r="AW27" s="119">
        <v>0.78</v>
      </c>
      <c r="AX27" s="119">
        <v>0.80400000000000005</v>
      </c>
      <c r="AY27" s="121"/>
    </row>
    <row r="28" spans="1:51" s="112" customFormat="1">
      <c r="A28" s="118" t="s">
        <v>146</v>
      </c>
      <c r="B28" s="119">
        <v>0.03</v>
      </c>
      <c r="C28" s="119">
        <v>2.5999999999999999E-2</v>
      </c>
      <c r="D28" s="119">
        <v>1.4E-2</v>
      </c>
      <c r="E28" s="119">
        <v>1.9E-2</v>
      </c>
      <c r="F28" s="119">
        <v>2.9000000000000001E-2</v>
      </c>
      <c r="G28" s="119">
        <v>2.8000000000000001E-2</v>
      </c>
      <c r="H28" s="119">
        <v>2.4E-2</v>
      </c>
      <c r="I28" s="119">
        <v>2.9000000000000001E-2</v>
      </c>
      <c r="J28" s="119">
        <v>0.03</v>
      </c>
      <c r="K28" s="119">
        <v>2.1000000000000001E-2</v>
      </c>
      <c r="L28" s="119">
        <v>3.1E-2</v>
      </c>
      <c r="M28" s="119">
        <v>2.5000000000000001E-2</v>
      </c>
      <c r="N28" s="120">
        <v>2.1999999999999999E-2</v>
      </c>
      <c r="O28" s="120">
        <v>1.4E-2</v>
      </c>
      <c r="P28" s="120">
        <v>2.5000000000000001E-2</v>
      </c>
      <c r="Q28" s="119">
        <v>5.1999999999999998E-2</v>
      </c>
      <c r="R28" s="119">
        <v>4.7E-2</v>
      </c>
      <c r="S28" s="120">
        <v>6.0000000000000001E-3</v>
      </c>
      <c r="T28" s="120">
        <v>5.0000000000000001E-3</v>
      </c>
      <c r="U28" s="119">
        <v>4.7E-2</v>
      </c>
      <c r="V28" s="119">
        <v>5.6000000000000001E-2</v>
      </c>
      <c r="W28" s="119">
        <v>2.5000000000000001E-2</v>
      </c>
      <c r="X28" s="119">
        <v>3.7999999999999999E-2</v>
      </c>
      <c r="Y28" s="119">
        <v>5.1999999999999998E-2</v>
      </c>
      <c r="Z28" s="119">
        <v>6.0999999999999999E-2</v>
      </c>
      <c r="AA28" s="119">
        <v>5.7000000000000002E-2</v>
      </c>
      <c r="AB28" s="119">
        <v>3.2000000000000001E-2</v>
      </c>
      <c r="AC28" s="119">
        <v>2.9000000000000001E-2</v>
      </c>
      <c r="AD28" s="119">
        <v>3.2000000000000001E-2</v>
      </c>
      <c r="AE28" s="119">
        <v>2.8000000000000001E-2</v>
      </c>
      <c r="AF28" s="119">
        <v>2.7E-2</v>
      </c>
      <c r="AG28" s="119">
        <v>0.03</v>
      </c>
      <c r="AH28" s="120">
        <v>2.5000000000000001E-2</v>
      </c>
      <c r="AI28" s="120">
        <v>2.1000000000000001E-2</v>
      </c>
      <c r="AJ28" s="120">
        <v>2.3E-2</v>
      </c>
      <c r="AK28" s="119">
        <v>2.1999999999999999E-2</v>
      </c>
      <c r="AL28" s="119">
        <v>2.7E-2</v>
      </c>
      <c r="AM28" s="119">
        <v>3.2000000000000001E-2</v>
      </c>
      <c r="AN28" s="119">
        <v>3.2000000000000001E-2</v>
      </c>
      <c r="AO28" s="119">
        <v>2.1000000000000001E-2</v>
      </c>
      <c r="AP28" s="119">
        <v>2.7E-2</v>
      </c>
      <c r="AQ28" s="119">
        <v>2.9000000000000001E-2</v>
      </c>
      <c r="AR28" s="119">
        <v>1.9E-2</v>
      </c>
      <c r="AS28" s="119">
        <v>1.7999999999999999E-2</v>
      </c>
      <c r="AT28" s="119">
        <v>1.7999999999999999E-2</v>
      </c>
      <c r="AU28" s="119">
        <v>2.4E-2</v>
      </c>
      <c r="AV28" s="119">
        <v>5.1999999999999998E-2</v>
      </c>
      <c r="AW28" s="119">
        <v>4.8000000000000001E-2</v>
      </c>
      <c r="AX28" s="119">
        <v>0.06</v>
      </c>
      <c r="AY28" s="121"/>
    </row>
    <row r="29" spans="1:51" s="112" customFormat="1">
      <c r="A29" s="122" t="s">
        <v>147</v>
      </c>
      <c r="B29" s="119" t="s">
        <v>68</v>
      </c>
      <c r="C29" s="119" t="s">
        <v>68</v>
      </c>
      <c r="D29" s="119">
        <v>1E-3</v>
      </c>
      <c r="E29" s="119">
        <v>1E-3</v>
      </c>
      <c r="F29" s="119">
        <v>1E-3</v>
      </c>
      <c r="G29" s="119" t="s">
        <v>68</v>
      </c>
      <c r="H29" s="119" t="s">
        <v>68</v>
      </c>
      <c r="I29" s="119" t="s">
        <v>68</v>
      </c>
      <c r="J29" s="119" t="s">
        <v>68</v>
      </c>
      <c r="K29" s="119" t="s">
        <v>68</v>
      </c>
      <c r="L29" s="119">
        <v>1E-3</v>
      </c>
      <c r="M29" s="119" t="s">
        <v>68</v>
      </c>
      <c r="N29" s="120">
        <v>1E-3</v>
      </c>
      <c r="O29" s="120">
        <v>1E-3</v>
      </c>
      <c r="P29" s="120" t="s">
        <v>68</v>
      </c>
      <c r="Q29" s="119" t="s">
        <v>68</v>
      </c>
      <c r="R29" s="119" t="s">
        <v>68</v>
      </c>
      <c r="S29" s="120" t="s">
        <v>68</v>
      </c>
      <c r="T29" s="120" t="s">
        <v>68</v>
      </c>
      <c r="U29" s="119" t="s">
        <v>68</v>
      </c>
      <c r="V29" s="119" t="s">
        <v>68</v>
      </c>
      <c r="W29" s="119" t="s">
        <v>68</v>
      </c>
      <c r="X29" s="119" t="s">
        <v>68</v>
      </c>
      <c r="Y29" s="119" t="s">
        <v>68</v>
      </c>
      <c r="Z29" s="119" t="s">
        <v>68</v>
      </c>
      <c r="AA29" s="119" t="s">
        <v>68</v>
      </c>
      <c r="AB29" s="119" t="s">
        <v>68</v>
      </c>
      <c r="AC29" s="119">
        <v>1E-3</v>
      </c>
      <c r="AD29" s="119" t="s">
        <v>68</v>
      </c>
      <c r="AE29" s="119">
        <v>2E-3</v>
      </c>
      <c r="AF29" s="119" t="s">
        <v>68</v>
      </c>
      <c r="AG29" s="119">
        <v>1E-3</v>
      </c>
      <c r="AH29" s="120">
        <v>2E-3</v>
      </c>
      <c r="AI29" s="120" t="s">
        <v>68</v>
      </c>
      <c r="AJ29" s="120">
        <v>1E-3</v>
      </c>
      <c r="AK29" s="119">
        <v>1E-3</v>
      </c>
      <c r="AL29" s="119" t="s">
        <v>68</v>
      </c>
      <c r="AM29" s="119">
        <v>1E-3</v>
      </c>
      <c r="AN29" s="119" t="s">
        <v>68</v>
      </c>
      <c r="AO29" s="119">
        <v>1E-3</v>
      </c>
      <c r="AP29" s="119">
        <v>1E-3</v>
      </c>
      <c r="AQ29" s="119">
        <v>2E-3</v>
      </c>
      <c r="AR29" s="119">
        <v>1E-3</v>
      </c>
      <c r="AS29" s="119" t="s">
        <v>68</v>
      </c>
      <c r="AT29" s="119" t="s">
        <v>68</v>
      </c>
      <c r="AU29" s="119" t="s">
        <v>68</v>
      </c>
      <c r="AV29" s="119" t="s">
        <v>68</v>
      </c>
      <c r="AW29" s="119" t="s">
        <v>68</v>
      </c>
      <c r="AX29" s="119" t="s">
        <v>68</v>
      </c>
      <c r="AY29" s="121"/>
    </row>
    <row r="30" spans="1:51" s="112" customFormat="1">
      <c r="A30" s="122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20"/>
      <c r="O30" s="120"/>
      <c r="P30" s="120"/>
      <c r="Q30" s="119"/>
      <c r="R30" s="119"/>
      <c r="S30" s="120"/>
      <c r="T30" s="120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20"/>
      <c r="AI30" s="120"/>
      <c r="AJ30" s="120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21"/>
    </row>
    <row r="31" spans="1:51" s="112" customFormat="1">
      <c r="A31" s="113" t="s">
        <v>148</v>
      </c>
      <c r="B31" s="114">
        <v>42.688000000000002</v>
      </c>
      <c r="C31" s="114">
        <v>41.225999999999999</v>
      </c>
      <c r="D31" s="114">
        <v>45.338999999999999</v>
      </c>
      <c r="E31" s="114">
        <v>45.043999999999997</v>
      </c>
      <c r="F31" s="114">
        <v>42.116</v>
      </c>
      <c r="G31" s="114">
        <v>41.796999999999997</v>
      </c>
      <c r="H31" s="114">
        <v>44.311999999999998</v>
      </c>
      <c r="I31" s="114">
        <v>42.655999999999999</v>
      </c>
      <c r="J31" s="114">
        <v>42.970999999999997</v>
      </c>
      <c r="K31" s="114">
        <v>45.076999999999998</v>
      </c>
      <c r="L31" s="114">
        <v>44.625</v>
      </c>
      <c r="M31" s="114">
        <v>43.512</v>
      </c>
      <c r="N31" s="115">
        <v>40.808</v>
      </c>
      <c r="O31" s="115">
        <v>43.030999999999999</v>
      </c>
      <c r="P31" s="115">
        <v>43.741999999999997</v>
      </c>
      <c r="Q31" s="114">
        <v>41.591000000000001</v>
      </c>
      <c r="R31" s="114">
        <v>36.893000000000001</v>
      </c>
      <c r="S31" s="115">
        <v>7.4450000000000003</v>
      </c>
      <c r="T31" s="115">
        <v>7.5910000000000002</v>
      </c>
      <c r="U31" s="114">
        <v>38.851999999999997</v>
      </c>
      <c r="V31" s="114">
        <v>41.517000000000003</v>
      </c>
      <c r="W31" s="114">
        <v>39.634999999999998</v>
      </c>
      <c r="X31" s="114">
        <v>41.073999999999998</v>
      </c>
      <c r="Y31" s="114">
        <v>42.603000000000002</v>
      </c>
      <c r="Z31" s="114">
        <v>43.756999999999998</v>
      </c>
      <c r="AA31" s="114">
        <v>43.348999999999997</v>
      </c>
      <c r="AB31" s="114">
        <v>44.94</v>
      </c>
      <c r="AC31" s="114">
        <v>44.682000000000002</v>
      </c>
      <c r="AD31" s="114">
        <v>44.460999999999999</v>
      </c>
      <c r="AE31" s="114">
        <v>44.94</v>
      </c>
      <c r="AF31" s="114">
        <v>44.924999999999997</v>
      </c>
      <c r="AG31" s="114">
        <v>44.768000000000001</v>
      </c>
      <c r="AH31" s="115">
        <v>43.25</v>
      </c>
      <c r="AI31" s="115">
        <v>42.975999999999999</v>
      </c>
      <c r="AJ31" s="115">
        <v>42.136000000000003</v>
      </c>
      <c r="AK31" s="114">
        <v>40.566000000000003</v>
      </c>
      <c r="AL31" s="114">
        <v>41.658000000000001</v>
      </c>
      <c r="AM31" s="114">
        <v>41.177</v>
      </c>
      <c r="AN31" s="114">
        <v>42.137999999999998</v>
      </c>
      <c r="AO31" s="114">
        <v>41.765000000000001</v>
      </c>
      <c r="AP31" s="114">
        <v>40.497</v>
      </c>
      <c r="AQ31" s="114">
        <v>41.76</v>
      </c>
      <c r="AR31" s="114">
        <v>42.621000000000002</v>
      </c>
      <c r="AS31" s="114">
        <v>40.133000000000003</v>
      </c>
      <c r="AT31" s="114">
        <v>40.424999999999997</v>
      </c>
      <c r="AU31" s="114">
        <v>39.634999999999998</v>
      </c>
      <c r="AV31" s="114">
        <v>42.103000000000002</v>
      </c>
      <c r="AW31" s="114">
        <v>40.411000000000001</v>
      </c>
      <c r="AX31" s="114">
        <v>41.93</v>
      </c>
      <c r="AY31" s="123"/>
    </row>
    <row r="32" spans="1:51" s="112" customFormat="1">
      <c r="A32" s="113" t="s">
        <v>149</v>
      </c>
      <c r="B32" s="114">
        <v>42.13</v>
      </c>
      <c r="C32" s="114">
        <v>44.481999999999999</v>
      </c>
      <c r="D32" s="114">
        <v>42.107999999999997</v>
      </c>
      <c r="E32" s="114">
        <v>42.543999999999997</v>
      </c>
      <c r="F32" s="114">
        <v>42.457000000000001</v>
      </c>
      <c r="G32" s="114">
        <v>43.423999999999999</v>
      </c>
      <c r="H32" s="114">
        <v>41.216000000000001</v>
      </c>
      <c r="I32" s="114">
        <v>43.500999999999998</v>
      </c>
      <c r="J32" s="114">
        <v>43.051000000000002</v>
      </c>
      <c r="K32" s="114">
        <v>42.658000000000001</v>
      </c>
      <c r="L32" s="114">
        <v>41.627000000000002</v>
      </c>
      <c r="M32" s="114">
        <v>42.527000000000001</v>
      </c>
      <c r="N32" s="115">
        <v>39.384999999999998</v>
      </c>
      <c r="O32" s="115">
        <v>37.844999999999999</v>
      </c>
      <c r="P32" s="115">
        <v>37.820999999999998</v>
      </c>
      <c r="Q32" s="114">
        <v>38.235999999999997</v>
      </c>
      <c r="R32" s="114">
        <v>40.732999999999997</v>
      </c>
      <c r="S32" s="115">
        <v>50.426000000000002</v>
      </c>
      <c r="T32" s="115">
        <v>50.673999999999999</v>
      </c>
      <c r="U32" s="114">
        <v>42.302</v>
      </c>
      <c r="V32" s="114">
        <v>41.069000000000003</v>
      </c>
      <c r="W32" s="114">
        <v>43.259</v>
      </c>
      <c r="X32" s="114">
        <v>41.027999999999999</v>
      </c>
      <c r="Y32" s="114">
        <v>41.921999999999997</v>
      </c>
      <c r="Z32" s="114">
        <v>40.003</v>
      </c>
      <c r="AA32" s="114">
        <v>39.365000000000002</v>
      </c>
      <c r="AB32" s="114">
        <v>39.83</v>
      </c>
      <c r="AC32" s="114">
        <v>40.872999999999998</v>
      </c>
      <c r="AD32" s="114">
        <v>38.725999999999999</v>
      </c>
      <c r="AE32" s="114">
        <v>38.529000000000003</v>
      </c>
      <c r="AF32" s="114">
        <v>39.14</v>
      </c>
      <c r="AG32" s="114">
        <v>38.438000000000002</v>
      </c>
      <c r="AH32" s="115">
        <v>42.674999999999997</v>
      </c>
      <c r="AI32" s="115">
        <v>43.518000000000001</v>
      </c>
      <c r="AJ32" s="115">
        <v>43.872</v>
      </c>
      <c r="AK32" s="114">
        <v>42.576999999999998</v>
      </c>
      <c r="AL32" s="114">
        <v>43.936</v>
      </c>
      <c r="AM32" s="114">
        <v>42.847000000000001</v>
      </c>
      <c r="AN32" s="114">
        <v>43.582999999999998</v>
      </c>
      <c r="AO32" s="114">
        <v>46.494999999999997</v>
      </c>
      <c r="AP32" s="114">
        <v>44.277999999999999</v>
      </c>
      <c r="AQ32" s="114">
        <v>45.170999999999999</v>
      </c>
      <c r="AR32" s="114">
        <v>40.920999999999999</v>
      </c>
      <c r="AS32" s="114">
        <v>42.174999999999997</v>
      </c>
      <c r="AT32" s="114">
        <v>42.29</v>
      </c>
      <c r="AU32" s="114">
        <v>43.259</v>
      </c>
      <c r="AV32" s="114">
        <v>40.555999999999997</v>
      </c>
      <c r="AW32" s="114">
        <v>41.786000000000001</v>
      </c>
      <c r="AX32" s="114">
        <v>41.674999999999997</v>
      </c>
      <c r="AY32" s="123"/>
    </row>
    <row r="33" spans="1:51" s="112" customFormat="1">
      <c r="A33" s="113" t="s">
        <v>150</v>
      </c>
      <c r="B33" s="114">
        <v>15.182</v>
      </c>
      <c r="C33" s="114">
        <v>14.292</v>
      </c>
      <c r="D33" s="114">
        <v>12.553000000000001</v>
      </c>
      <c r="E33" s="114">
        <v>12.412000000000001</v>
      </c>
      <c r="F33" s="114">
        <v>15.427</v>
      </c>
      <c r="G33" s="114">
        <v>14.779</v>
      </c>
      <c r="H33" s="114">
        <v>14.471</v>
      </c>
      <c r="I33" s="114">
        <v>13.843</v>
      </c>
      <c r="J33" s="114">
        <v>13.978999999999999</v>
      </c>
      <c r="K33" s="114">
        <v>12.263999999999999</v>
      </c>
      <c r="L33" s="114">
        <v>13.747999999999999</v>
      </c>
      <c r="M33" s="114">
        <v>13.96</v>
      </c>
      <c r="N33" s="115">
        <v>19.806999999999999</v>
      </c>
      <c r="O33" s="115">
        <v>19.125</v>
      </c>
      <c r="P33" s="115">
        <v>18.437000000000001</v>
      </c>
      <c r="Q33" s="114">
        <v>20.173999999999999</v>
      </c>
      <c r="R33" s="114">
        <v>22.373000000000001</v>
      </c>
      <c r="S33" s="115">
        <v>42.128999999999998</v>
      </c>
      <c r="T33" s="115">
        <v>41.734999999999999</v>
      </c>
      <c r="U33" s="114">
        <v>18.846</v>
      </c>
      <c r="V33" s="114">
        <v>17.414000000000001</v>
      </c>
      <c r="W33" s="114">
        <v>17.106999999999999</v>
      </c>
      <c r="X33" s="114">
        <v>17.898</v>
      </c>
      <c r="Y33" s="114">
        <v>15.475</v>
      </c>
      <c r="Z33" s="114">
        <v>16.239000000000001</v>
      </c>
      <c r="AA33" s="114">
        <v>17.286000000000001</v>
      </c>
      <c r="AB33" s="114">
        <v>15.231</v>
      </c>
      <c r="AC33" s="114">
        <v>14.445</v>
      </c>
      <c r="AD33" s="114">
        <v>16.812999999999999</v>
      </c>
      <c r="AE33" s="114">
        <v>16.532</v>
      </c>
      <c r="AF33" s="114">
        <v>15.935</v>
      </c>
      <c r="AG33" s="114">
        <v>16.794</v>
      </c>
      <c r="AH33" s="115">
        <v>14.074999999999999</v>
      </c>
      <c r="AI33" s="115">
        <v>13.506</v>
      </c>
      <c r="AJ33" s="115">
        <v>13.992000000000001</v>
      </c>
      <c r="AK33" s="114">
        <v>16.856999999999999</v>
      </c>
      <c r="AL33" s="114">
        <v>14.406000000000001</v>
      </c>
      <c r="AM33" s="114">
        <v>15.976000000000001</v>
      </c>
      <c r="AN33" s="114">
        <v>14.279</v>
      </c>
      <c r="AO33" s="114">
        <v>11.74</v>
      </c>
      <c r="AP33" s="114">
        <v>15.225</v>
      </c>
      <c r="AQ33" s="114">
        <v>13.069000000000001</v>
      </c>
      <c r="AR33" s="114">
        <v>16.457999999999998</v>
      </c>
      <c r="AS33" s="114">
        <v>17.692</v>
      </c>
      <c r="AT33" s="114">
        <v>17.286000000000001</v>
      </c>
      <c r="AU33" s="114">
        <v>17.106999999999999</v>
      </c>
      <c r="AV33" s="114">
        <v>17.341999999999999</v>
      </c>
      <c r="AW33" s="114">
        <v>17.802</v>
      </c>
      <c r="AX33" s="114">
        <v>16.396000000000001</v>
      </c>
      <c r="AY33" s="123"/>
    </row>
    <row r="34" spans="1:51" s="112" customFormat="1">
      <c r="A34" s="113" t="s">
        <v>151</v>
      </c>
      <c r="B34" s="114">
        <v>4.5810000000000004</v>
      </c>
      <c r="C34" s="114">
        <v>3.444</v>
      </c>
      <c r="D34" s="114">
        <v>2.3959999999999999</v>
      </c>
      <c r="E34" s="114">
        <v>3.0870000000000002</v>
      </c>
      <c r="F34" s="114">
        <v>4.4340000000000002</v>
      </c>
      <c r="G34" s="114">
        <v>4.2539999999999996</v>
      </c>
      <c r="H34" s="114">
        <v>4.8499999999999996</v>
      </c>
      <c r="I34" s="114">
        <v>4.5720000000000001</v>
      </c>
      <c r="J34" s="114">
        <v>3.5830000000000002</v>
      </c>
      <c r="K34" s="114">
        <v>2.8439999999999999</v>
      </c>
      <c r="L34" s="114">
        <v>3.6150000000000002</v>
      </c>
      <c r="M34" s="114">
        <v>3.92</v>
      </c>
      <c r="N34" s="115">
        <v>2.9990000000000001</v>
      </c>
      <c r="O34" s="115">
        <v>2.3250000000000002</v>
      </c>
      <c r="P34" s="115">
        <v>3.4969999999999999</v>
      </c>
      <c r="Q34" s="114">
        <v>5.8</v>
      </c>
      <c r="R34" s="114">
        <v>5.4109999999999996</v>
      </c>
      <c r="S34" s="115">
        <v>1.6020000000000001</v>
      </c>
      <c r="T34" s="115">
        <v>1.5980000000000001</v>
      </c>
      <c r="U34" s="114">
        <v>3.1720000000000002</v>
      </c>
      <c r="V34" s="114">
        <v>2.98</v>
      </c>
      <c r="W34" s="114">
        <v>1.921</v>
      </c>
      <c r="X34" s="114">
        <v>2.04</v>
      </c>
      <c r="Y34" s="114">
        <v>5.0039999999999996</v>
      </c>
      <c r="Z34" s="114">
        <v>6.843</v>
      </c>
      <c r="AA34" s="114">
        <v>5.4560000000000004</v>
      </c>
      <c r="AB34" s="114">
        <v>4.9989999999999997</v>
      </c>
      <c r="AC34" s="114">
        <v>3.9790000000000001</v>
      </c>
      <c r="AD34" s="114">
        <v>4.1749999999999998</v>
      </c>
      <c r="AE34" s="114">
        <v>4.2880000000000003</v>
      </c>
      <c r="AF34" s="114">
        <v>4.3819999999999997</v>
      </c>
      <c r="AG34" s="114">
        <v>4.0199999999999996</v>
      </c>
      <c r="AH34" s="115">
        <v>3.2069999999999999</v>
      </c>
      <c r="AI34" s="115">
        <v>2.6040000000000001</v>
      </c>
      <c r="AJ34" s="115">
        <v>1.5109999999999999</v>
      </c>
      <c r="AK34" s="114">
        <v>2.5019999999999998</v>
      </c>
      <c r="AL34" s="114">
        <v>4.0279999999999996</v>
      </c>
      <c r="AM34" s="114">
        <v>5.6970000000000001</v>
      </c>
      <c r="AN34" s="114">
        <v>4.07</v>
      </c>
      <c r="AO34" s="114">
        <v>3.5449999999999999</v>
      </c>
      <c r="AP34" s="114">
        <v>2.41</v>
      </c>
      <c r="AQ34" s="114">
        <v>3.14</v>
      </c>
      <c r="AR34" s="114">
        <v>4.6980000000000004</v>
      </c>
      <c r="AS34" s="114">
        <v>4.0410000000000004</v>
      </c>
      <c r="AT34" s="114">
        <v>3.8879999999999999</v>
      </c>
      <c r="AU34" s="114">
        <v>2.9980000000000002</v>
      </c>
      <c r="AV34" s="114">
        <v>4.0309999999999997</v>
      </c>
      <c r="AW34" s="114">
        <v>2.577</v>
      </c>
      <c r="AX34" s="114">
        <v>3.6789999999999998</v>
      </c>
      <c r="AY34" s="123"/>
    </row>
    <row r="35" spans="1:51" s="112" customFormat="1">
      <c r="A35" s="113" t="s">
        <v>152</v>
      </c>
      <c r="B35" s="114">
        <v>54.625</v>
      </c>
      <c r="C35" s="114">
        <v>56.345999999999997</v>
      </c>
      <c r="D35" s="114">
        <v>53.350999999999999</v>
      </c>
      <c r="E35" s="114">
        <v>53.26</v>
      </c>
      <c r="F35" s="114">
        <v>55.317</v>
      </c>
      <c r="G35" s="114">
        <v>55.7</v>
      </c>
      <c r="H35" s="114">
        <v>52.987000000000002</v>
      </c>
      <c r="I35" s="114">
        <v>54.722999999999999</v>
      </c>
      <c r="J35" s="114">
        <v>54.789000000000001</v>
      </c>
      <c r="K35" s="114">
        <v>53.36</v>
      </c>
      <c r="L35" s="114">
        <v>52.706000000000003</v>
      </c>
      <c r="M35" s="114">
        <v>54.274000000000001</v>
      </c>
      <c r="N35" s="115">
        <v>56.06</v>
      </c>
      <c r="O35" s="115">
        <v>55.194000000000003</v>
      </c>
      <c r="P35" s="115">
        <v>53.637999999999998</v>
      </c>
      <c r="Q35" s="114">
        <v>54.48</v>
      </c>
      <c r="R35" s="114">
        <v>59.231000000000002</v>
      </c>
      <c r="S35" s="115">
        <v>91.072000000000003</v>
      </c>
      <c r="T35" s="115">
        <v>90.932000000000002</v>
      </c>
      <c r="U35" s="114">
        <v>57.771000000000001</v>
      </c>
      <c r="V35" s="114">
        <v>53.802999999999997</v>
      </c>
      <c r="W35" s="114">
        <v>57.531999999999996</v>
      </c>
      <c r="X35" s="114">
        <v>55.268999999999998</v>
      </c>
      <c r="Y35" s="114">
        <v>53.598999999999997</v>
      </c>
      <c r="Z35" s="114">
        <v>52.393999999999998</v>
      </c>
      <c r="AA35" s="114">
        <v>53.404000000000003</v>
      </c>
      <c r="AB35" s="114">
        <v>51.713999999999999</v>
      </c>
      <c r="AC35" s="114">
        <v>52.218000000000004</v>
      </c>
      <c r="AD35" s="114">
        <v>51.83</v>
      </c>
      <c r="AE35" s="114">
        <v>51.45</v>
      </c>
      <c r="AF35" s="114">
        <v>51.802999999999997</v>
      </c>
      <c r="AG35" s="114">
        <v>51.798999999999999</v>
      </c>
      <c r="AH35" s="115">
        <v>54.134999999999998</v>
      </c>
      <c r="AI35" s="115">
        <v>55.256</v>
      </c>
      <c r="AJ35" s="115">
        <v>55.52</v>
      </c>
      <c r="AK35" s="114">
        <v>56.622999999999998</v>
      </c>
      <c r="AL35" s="114">
        <v>55.334000000000003</v>
      </c>
      <c r="AM35" s="114">
        <v>55.03</v>
      </c>
      <c r="AN35" s="114">
        <v>55.128</v>
      </c>
      <c r="AO35" s="114">
        <v>55.502000000000002</v>
      </c>
      <c r="AP35" s="114">
        <v>56.773000000000003</v>
      </c>
      <c r="AQ35" s="114">
        <v>56.078000000000003</v>
      </c>
      <c r="AR35" s="114">
        <v>54.683</v>
      </c>
      <c r="AS35" s="114">
        <v>57.448</v>
      </c>
      <c r="AT35" s="114">
        <v>57.259</v>
      </c>
      <c r="AU35" s="114">
        <v>56.942</v>
      </c>
      <c r="AV35" s="114">
        <v>52.642000000000003</v>
      </c>
      <c r="AW35" s="114">
        <v>55.942999999999998</v>
      </c>
      <c r="AX35" s="114">
        <v>53.52</v>
      </c>
      <c r="AY35" s="123"/>
    </row>
    <row r="36" spans="1:51" s="112" customFormat="1">
      <c r="A36" s="113" t="s">
        <v>148</v>
      </c>
      <c r="B36" s="114">
        <v>40.793999999999997</v>
      </c>
      <c r="C36" s="114">
        <v>40.21</v>
      </c>
      <c r="D36" s="114">
        <v>44.253</v>
      </c>
      <c r="E36" s="114">
        <v>43.652999999999999</v>
      </c>
      <c r="F36" s="114">
        <v>40.249000000000002</v>
      </c>
      <c r="G36" s="114">
        <v>40.045999999999999</v>
      </c>
      <c r="H36" s="114">
        <v>42.162999999999997</v>
      </c>
      <c r="I36" s="114">
        <v>40.706000000000003</v>
      </c>
      <c r="J36" s="114">
        <v>41.628</v>
      </c>
      <c r="K36" s="114">
        <v>43.795000000000002</v>
      </c>
      <c r="L36" s="114">
        <v>43.677999999999997</v>
      </c>
      <c r="M36" s="114">
        <v>41.807000000000002</v>
      </c>
      <c r="N36" s="115">
        <v>40.94</v>
      </c>
      <c r="O36" s="115">
        <v>42.481000000000002</v>
      </c>
      <c r="P36" s="115">
        <v>42.865000000000002</v>
      </c>
      <c r="Q36" s="114">
        <v>39.72</v>
      </c>
      <c r="R36" s="114">
        <v>35.357999999999997</v>
      </c>
      <c r="S36" s="115">
        <v>7.3259999999999996</v>
      </c>
      <c r="T36" s="115">
        <v>7.47</v>
      </c>
      <c r="U36" s="114">
        <v>39.058</v>
      </c>
      <c r="V36" s="114">
        <v>43.216999999999999</v>
      </c>
      <c r="W36" s="114">
        <v>40.548000000000002</v>
      </c>
      <c r="X36" s="114">
        <v>42.691000000000003</v>
      </c>
      <c r="Y36" s="114">
        <v>41.396999999999998</v>
      </c>
      <c r="Z36" s="114">
        <v>40.762999999999998</v>
      </c>
      <c r="AA36" s="114">
        <v>41.14</v>
      </c>
      <c r="AB36" s="114">
        <v>43.286000000000001</v>
      </c>
      <c r="AC36" s="114">
        <v>43.802</v>
      </c>
      <c r="AD36" s="114">
        <v>43.994999999999997</v>
      </c>
      <c r="AE36" s="114">
        <v>44.262</v>
      </c>
      <c r="AF36" s="114">
        <v>43.814</v>
      </c>
      <c r="AG36" s="114">
        <v>44.180999999999997</v>
      </c>
      <c r="AH36" s="115">
        <v>42.658000000000001</v>
      </c>
      <c r="AI36" s="115">
        <v>42.139000000000003</v>
      </c>
      <c r="AJ36" s="115">
        <v>42.969000000000001</v>
      </c>
      <c r="AK36" s="114">
        <v>40.875</v>
      </c>
      <c r="AL36" s="114">
        <v>40.637999999999998</v>
      </c>
      <c r="AM36" s="114">
        <v>39.273000000000003</v>
      </c>
      <c r="AN36" s="114">
        <v>40.802</v>
      </c>
      <c r="AO36" s="114">
        <v>40.953000000000003</v>
      </c>
      <c r="AP36" s="114">
        <v>40.817</v>
      </c>
      <c r="AQ36" s="114">
        <v>40.781999999999996</v>
      </c>
      <c r="AR36" s="114">
        <v>40.619</v>
      </c>
      <c r="AS36" s="114">
        <v>38.511000000000003</v>
      </c>
      <c r="AT36" s="114">
        <v>38.853000000000002</v>
      </c>
      <c r="AU36" s="114">
        <v>40.058999999999997</v>
      </c>
      <c r="AV36" s="114">
        <v>43.326999999999998</v>
      </c>
      <c r="AW36" s="114">
        <v>41.48</v>
      </c>
      <c r="AX36" s="114">
        <v>42.801000000000002</v>
      </c>
      <c r="AY36" s="123"/>
    </row>
    <row r="37" spans="1:51" s="112" customFormat="1">
      <c r="A37" s="113" t="s">
        <v>151</v>
      </c>
      <c r="B37" s="114">
        <v>2.992</v>
      </c>
      <c r="C37" s="114">
        <v>1.859</v>
      </c>
      <c r="D37" s="114">
        <v>1.393</v>
      </c>
      <c r="E37" s="114">
        <v>1.897</v>
      </c>
      <c r="F37" s="114">
        <v>3.0209999999999999</v>
      </c>
      <c r="G37" s="114">
        <v>2.81</v>
      </c>
      <c r="H37" s="114">
        <v>2.4740000000000002</v>
      </c>
      <c r="I37" s="114">
        <v>2.9740000000000002</v>
      </c>
      <c r="J37" s="114">
        <v>2.4950000000000001</v>
      </c>
      <c r="K37" s="114">
        <v>2.1829999999999998</v>
      </c>
      <c r="L37" s="114">
        <v>1.827</v>
      </c>
      <c r="M37" s="114">
        <v>2.577</v>
      </c>
      <c r="N37" s="115">
        <v>0.83199999999999996</v>
      </c>
      <c r="O37" s="115">
        <v>0.86</v>
      </c>
      <c r="P37" s="115">
        <v>1.5369999999999999</v>
      </c>
      <c r="Q37" s="114">
        <v>3.827</v>
      </c>
      <c r="R37" s="114">
        <v>3.4649999999999999</v>
      </c>
      <c r="S37" s="115">
        <v>0.60599999999999998</v>
      </c>
      <c r="T37" s="115">
        <v>0.48099999999999998</v>
      </c>
      <c r="U37" s="114">
        <v>0.78</v>
      </c>
      <c r="V37" s="114" t="s">
        <v>68</v>
      </c>
      <c r="W37" s="114">
        <v>0.215</v>
      </c>
      <c r="X37" s="114" t="s">
        <v>68</v>
      </c>
      <c r="Y37" s="114">
        <v>2.79</v>
      </c>
      <c r="Z37" s="114">
        <v>6.2939999999999996</v>
      </c>
      <c r="AA37" s="114">
        <v>5.077</v>
      </c>
      <c r="AB37" s="114">
        <v>2.3980000000000001</v>
      </c>
      <c r="AC37" s="114">
        <v>1.6879999999999999</v>
      </c>
      <c r="AD37" s="114">
        <v>1.47</v>
      </c>
      <c r="AE37" s="114">
        <v>1.51</v>
      </c>
      <c r="AF37" s="114">
        <v>1.694</v>
      </c>
      <c r="AG37" s="114">
        <v>1.482</v>
      </c>
      <c r="AH37" s="115">
        <v>1.31</v>
      </c>
      <c r="AI37" s="115">
        <v>1.478</v>
      </c>
      <c r="AJ37" s="115">
        <v>0.16900000000000001</v>
      </c>
      <c r="AK37" s="114">
        <v>0.63100000000000001</v>
      </c>
      <c r="AL37" s="114">
        <v>1.677</v>
      </c>
      <c r="AM37" s="114">
        <v>2.6440000000000001</v>
      </c>
      <c r="AN37" s="114">
        <v>2.403</v>
      </c>
      <c r="AO37" s="114">
        <v>1.2609999999999999</v>
      </c>
      <c r="AP37" s="114">
        <v>0.67300000000000004</v>
      </c>
      <c r="AQ37" s="114">
        <v>1.978</v>
      </c>
      <c r="AR37" s="114">
        <v>1.972</v>
      </c>
      <c r="AS37" s="114">
        <v>1.8740000000000001</v>
      </c>
      <c r="AT37" s="114">
        <v>1.879</v>
      </c>
      <c r="AU37" s="114">
        <v>0.69199999999999995</v>
      </c>
      <c r="AV37" s="114">
        <v>0.83599999999999997</v>
      </c>
      <c r="AW37" s="114">
        <v>1.4999999999999999E-2</v>
      </c>
      <c r="AX37" s="114">
        <v>0.49099999999999999</v>
      </c>
      <c r="AY37" s="123"/>
    </row>
    <row r="38" spans="1:51" s="112" customFormat="1">
      <c r="A38" s="113" t="s">
        <v>153</v>
      </c>
      <c r="B38" s="114">
        <v>0.14199999999999999</v>
      </c>
      <c r="C38" s="114">
        <v>0.86699999999999999</v>
      </c>
      <c r="D38" s="114" t="s">
        <v>68</v>
      </c>
      <c r="E38" s="114" t="s">
        <v>68</v>
      </c>
      <c r="F38" s="114" t="s">
        <v>68</v>
      </c>
      <c r="G38" s="114">
        <v>6.4000000000000001E-2</v>
      </c>
      <c r="H38" s="114" t="s">
        <v>68</v>
      </c>
      <c r="I38" s="114" t="s">
        <v>68</v>
      </c>
      <c r="J38" s="114">
        <v>0.55900000000000005</v>
      </c>
      <c r="K38" s="114" t="s">
        <v>68</v>
      </c>
      <c r="L38" s="114">
        <v>1.3420000000000001</v>
      </c>
      <c r="M38" s="114" t="s">
        <v>68</v>
      </c>
      <c r="N38" s="115">
        <v>1.506</v>
      </c>
      <c r="O38" s="115">
        <v>0.55800000000000005</v>
      </c>
      <c r="P38" s="115">
        <v>1.0649999999999999</v>
      </c>
      <c r="Q38" s="114">
        <v>1.593</v>
      </c>
      <c r="R38" s="114">
        <v>1.4450000000000001</v>
      </c>
      <c r="S38" s="115" t="s">
        <v>68</v>
      </c>
      <c r="T38" s="115" t="s">
        <v>68</v>
      </c>
      <c r="U38" s="114">
        <v>4.0890000000000004</v>
      </c>
      <c r="V38" s="114">
        <v>5.8330000000000002</v>
      </c>
      <c r="W38" s="114">
        <v>2.3849999999999998</v>
      </c>
      <c r="X38" s="114">
        <v>4.0229999999999997</v>
      </c>
      <c r="Y38" s="114">
        <v>2.5880000000000001</v>
      </c>
      <c r="Z38" s="114" t="s">
        <v>68</v>
      </c>
      <c r="AA38" s="114">
        <v>0.70299999999999996</v>
      </c>
      <c r="AB38" s="114">
        <v>0.96099999999999997</v>
      </c>
      <c r="AC38" s="114">
        <v>1.3740000000000001</v>
      </c>
      <c r="AD38" s="114">
        <v>1.984</v>
      </c>
      <c r="AE38" s="114">
        <v>1.4930000000000001</v>
      </c>
      <c r="AF38" s="114">
        <v>1.109</v>
      </c>
      <c r="AG38" s="114">
        <v>1.653</v>
      </c>
      <c r="AH38" s="115">
        <v>1.288</v>
      </c>
      <c r="AI38" s="115">
        <v>0.63700000000000001</v>
      </c>
      <c r="AJ38" s="115">
        <v>2.1890000000000001</v>
      </c>
      <c r="AK38" s="114">
        <v>1.71</v>
      </c>
      <c r="AL38" s="114">
        <v>1.1559999999999999</v>
      </c>
      <c r="AM38" s="114">
        <v>0.74099999999999999</v>
      </c>
      <c r="AN38" s="114">
        <v>0.91900000000000004</v>
      </c>
      <c r="AO38" s="114">
        <v>0.97299999999999998</v>
      </c>
      <c r="AP38" s="114">
        <v>2.1030000000000002</v>
      </c>
      <c r="AQ38" s="114">
        <v>0.94199999999999995</v>
      </c>
      <c r="AR38" s="114" t="s">
        <v>68</v>
      </c>
      <c r="AS38" s="114" t="s">
        <v>68</v>
      </c>
      <c r="AT38" s="114" t="s">
        <v>68</v>
      </c>
      <c r="AU38" s="114">
        <v>1.9059999999999999</v>
      </c>
      <c r="AV38" s="114">
        <v>4.681</v>
      </c>
      <c r="AW38" s="114">
        <v>5.0060000000000002</v>
      </c>
      <c r="AX38" s="114">
        <v>5.7530000000000001</v>
      </c>
      <c r="AY38" s="123"/>
    </row>
    <row r="39" spans="1:51" s="112" customFormat="1">
      <c r="A39" s="113" t="s">
        <v>154</v>
      </c>
      <c r="B39" s="114">
        <v>96.866</v>
      </c>
      <c r="C39" s="114">
        <v>97.275000000000006</v>
      </c>
      <c r="D39" s="114">
        <v>98.606999999999999</v>
      </c>
      <c r="E39" s="114">
        <v>98.102999999999994</v>
      </c>
      <c r="F39" s="114">
        <v>96.978999999999999</v>
      </c>
      <c r="G39" s="114">
        <v>97.126000000000005</v>
      </c>
      <c r="H39" s="114">
        <v>97.525999999999996</v>
      </c>
      <c r="I39" s="114">
        <v>97.025999999999996</v>
      </c>
      <c r="J39" s="114">
        <v>96.945999999999998</v>
      </c>
      <c r="K39" s="114">
        <v>97.816999999999993</v>
      </c>
      <c r="L39" s="114">
        <v>96.831000000000003</v>
      </c>
      <c r="M39" s="114">
        <v>97.423000000000002</v>
      </c>
      <c r="N39" s="115">
        <v>97.661000000000001</v>
      </c>
      <c r="O39" s="115">
        <v>98.581999999999994</v>
      </c>
      <c r="P39" s="115">
        <v>97.397999999999996</v>
      </c>
      <c r="Q39" s="114">
        <v>94.58</v>
      </c>
      <c r="R39" s="114">
        <v>95.088999999999999</v>
      </c>
      <c r="S39" s="115">
        <v>99.394000000000005</v>
      </c>
      <c r="T39" s="115">
        <v>99.519000000000005</v>
      </c>
      <c r="U39" s="114">
        <v>95.131</v>
      </c>
      <c r="V39" s="114">
        <v>94.167000000000002</v>
      </c>
      <c r="W39" s="114">
        <v>97.4</v>
      </c>
      <c r="X39" s="114">
        <v>95.977000000000004</v>
      </c>
      <c r="Y39" s="114">
        <v>94.622</v>
      </c>
      <c r="Z39" s="114">
        <v>93.706000000000003</v>
      </c>
      <c r="AA39" s="114">
        <v>94.221000000000004</v>
      </c>
      <c r="AB39" s="114">
        <v>96.64</v>
      </c>
      <c r="AC39" s="114">
        <v>96.938000000000002</v>
      </c>
      <c r="AD39" s="114">
        <v>96.546000000000006</v>
      </c>
      <c r="AE39" s="114">
        <v>96.995999999999995</v>
      </c>
      <c r="AF39" s="114">
        <v>97.197000000000003</v>
      </c>
      <c r="AG39" s="114">
        <v>96.864999999999995</v>
      </c>
      <c r="AH39" s="115">
        <v>97.402000000000001</v>
      </c>
      <c r="AI39" s="115">
        <v>97.885000000000005</v>
      </c>
      <c r="AJ39" s="115">
        <v>97.641999999999996</v>
      </c>
      <c r="AK39" s="114">
        <v>97.659000000000006</v>
      </c>
      <c r="AL39" s="114">
        <v>97.165999999999997</v>
      </c>
      <c r="AM39" s="114">
        <v>96.614999999999995</v>
      </c>
      <c r="AN39" s="114">
        <v>96.677999999999997</v>
      </c>
      <c r="AO39" s="114">
        <v>97.766000000000005</v>
      </c>
      <c r="AP39" s="114">
        <v>97.224999999999994</v>
      </c>
      <c r="AQ39" s="114">
        <v>97.08</v>
      </c>
      <c r="AR39" s="114">
        <v>98.028000000000006</v>
      </c>
      <c r="AS39" s="114">
        <v>98.126000000000005</v>
      </c>
      <c r="AT39" s="114">
        <v>98.120999999999995</v>
      </c>
      <c r="AU39" s="114">
        <v>97.402000000000001</v>
      </c>
      <c r="AV39" s="114">
        <v>94.483000000000004</v>
      </c>
      <c r="AW39" s="114">
        <v>94.98</v>
      </c>
      <c r="AX39" s="114">
        <v>93.756</v>
      </c>
      <c r="AY39" s="116"/>
    </row>
    <row r="40" spans="1:51" s="112" customFormat="1">
      <c r="A40" s="113" t="s">
        <v>155</v>
      </c>
      <c r="B40" s="114">
        <v>76.087999999999994</v>
      </c>
      <c r="C40" s="114">
        <v>75.891999999999996</v>
      </c>
      <c r="D40" s="114">
        <v>86.302000000000007</v>
      </c>
      <c r="E40" s="114">
        <v>86.08</v>
      </c>
      <c r="F40" s="114">
        <v>77.747</v>
      </c>
      <c r="G40" s="114">
        <v>76.373999999999995</v>
      </c>
      <c r="H40" s="114">
        <v>82.278999999999996</v>
      </c>
      <c r="I40" s="114">
        <v>80.575999999999993</v>
      </c>
      <c r="J40" s="114">
        <v>81.102000000000004</v>
      </c>
      <c r="K40" s="114">
        <v>86.727000000000004</v>
      </c>
      <c r="L40" s="114">
        <v>82.290999999999997</v>
      </c>
      <c r="M40" s="114">
        <v>84.162000000000006</v>
      </c>
      <c r="N40" s="115">
        <v>69.355000000000004</v>
      </c>
      <c r="O40" s="115">
        <v>77.652000000000001</v>
      </c>
      <c r="P40" s="115">
        <v>77.936000000000007</v>
      </c>
      <c r="Q40" s="114">
        <v>73.805999999999997</v>
      </c>
      <c r="R40" s="114">
        <v>63.962000000000003</v>
      </c>
      <c r="S40" s="115">
        <v>13.888999999999999</v>
      </c>
      <c r="T40" s="115">
        <v>13.645</v>
      </c>
      <c r="U40" s="114">
        <v>70.197999999999993</v>
      </c>
      <c r="V40" s="114">
        <v>77.260000000000005</v>
      </c>
      <c r="W40" s="114">
        <v>69.031999999999996</v>
      </c>
      <c r="X40" s="114">
        <v>75.274000000000001</v>
      </c>
      <c r="Y40" s="114">
        <v>78.343000000000004</v>
      </c>
      <c r="Z40" s="114">
        <v>79.474000000000004</v>
      </c>
      <c r="AA40" s="114">
        <v>79.78</v>
      </c>
      <c r="AB40" s="114">
        <v>76.766999999999996</v>
      </c>
      <c r="AC40" s="114">
        <v>79.281000000000006</v>
      </c>
      <c r="AD40" s="114">
        <v>74.525000000000006</v>
      </c>
      <c r="AE40" s="114">
        <v>75.25</v>
      </c>
      <c r="AF40" s="114">
        <v>76.001000000000005</v>
      </c>
      <c r="AG40" s="114">
        <v>75.293000000000006</v>
      </c>
      <c r="AH40" s="115">
        <v>77.944000000000003</v>
      </c>
      <c r="AI40" s="115">
        <v>80.247</v>
      </c>
      <c r="AJ40" s="115">
        <v>77.367000000000004</v>
      </c>
      <c r="AK40" s="114">
        <v>73.587000000000003</v>
      </c>
      <c r="AL40" s="114">
        <v>74.558999999999997</v>
      </c>
      <c r="AM40" s="114">
        <v>70.951999999999998</v>
      </c>
      <c r="AN40" s="114">
        <v>76.406999999999996</v>
      </c>
      <c r="AO40" s="114">
        <v>75.242000000000004</v>
      </c>
      <c r="AP40" s="114">
        <v>73.903999999999996</v>
      </c>
      <c r="AQ40" s="114">
        <v>79.912999999999997</v>
      </c>
      <c r="AR40" s="114">
        <v>77.406000000000006</v>
      </c>
      <c r="AS40" s="114">
        <v>72.227000000000004</v>
      </c>
      <c r="AT40" s="114">
        <v>71.129000000000005</v>
      </c>
      <c r="AU40" s="114">
        <v>66.510000000000005</v>
      </c>
      <c r="AV40" s="114">
        <v>72.445999999999998</v>
      </c>
      <c r="AW40" s="114">
        <v>73.052999999999997</v>
      </c>
      <c r="AX40" s="114">
        <v>76.879000000000005</v>
      </c>
      <c r="AY40" s="116"/>
    </row>
    <row r="41" spans="1:51" s="112" customFormat="1">
      <c r="A41" s="113" t="s">
        <v>151</v>
      </c>
      <c r="B41" s="114">
        <v>1.583</v>
      </c>
      <c r="C41" s="114">
        <v>1.3720000000000001</v>
      </c>
      <c r="D41" s="114">
        <v>0.68100000000000005</v>
      </c>
      <c r="E41" s="114">
        <v>0.93600000000000005</v>
      </c>
      <c r="F41" s="114">
        <v>1.5229999999999999</v>
      </c>
      <c r="G41" s="114">
        <v>1.4470000000000001</v>
      </c>
      <c r="H41" s="114">
        <v>1.2370000000000001</v>
      </c>
      <c r="I41" s="114">
        <v>1.4950000000000001</v>
      </c>
      <c r="J41" s="114">
        <v>1.538</v>
      </c>
      <c r="K41" s="114">
        <v>1.071</v>
      </c>
      <c r="L41" s="114">
        <v>1.5980000000000001</v>
      </c>
      <c r="M41" s="114">
        <v>1.292</v>
      </c>
      <c r="N41" s="115">
        <v>1.1759999999999999</v>
      </c>
      <c r="O41" s="115">
        <v>0.7</v>
      </c>
      <c r="P41" s="115">
        <v>1.2889999999999999</v>
      </c>
      <c r="Q41" s="114">
        <v>2.762</v>
      </c>
      <c r="R41" s="114">
        <v>2.4929999999999999</v>
      </c>
      <c r="S41" s="115">
        <v>0.30099999999999999</v>
      </c>
      <c r="T41" s="115">
        <v>0.23899999999999999</v>
      </c>
      <c r="U41" s="114">
        <v>2.484</v>
      </c>
      <c r="V41" s="114">
        <v>2.98</v>
      </c>
      <c r="W41" s="114">
        <v>1.3129999999999999</v>
      </c>
      <c r="X41" s="114">
        <v>2.04</v>
      </c>
      <c r="Y41" s="114">
        <v>2.726</v>
      </c>
      <c r="Z41" s="114">
        <v>3.16</v>
      </c>
      <c r="AA41" s="114">
        <v>2.86</v>
      </c>
      <c r="AB41" s="114">
        <v>1.7030000000000001</v>
      </c>
      <c r="AC41" s="114">
        <v>1.548</v>
      </c>
      <c r="AD41" s="114">
        <v>1.748</v>
      </c>
      <c r="AE41" s="114">
        <v>1.5169999999999999</v>
      </c>
      <c r="AF41" s="114">
        <v>1.4159999999999999</v>
      </c>
      <c r="AG41" s="114">
        <v>1.5840000000000001</v>
      </c>
      <c r="AH41" s="115">
        <v>1.31</v>
      </c>
      <c r="AI41" s="115">
        <v>1.0640000000000001</v>
      </c>
      <c r="AJ41" s="115">
        <v>1.1870000000000001</v>
      </c>
      <c r="AK41" s="114">
        <v>1.1759999999999999</v>
      </c>
      <c r="AL41" s="114">
        <v>1.431</v>
      </c>
      <c r="AM41" s="114">
        <v>1.714</v>
      </c>
      <c r="AN41" s="114">
        <v>1.6830000000000001</v>
      </c>
      <c r="AO41" s="114">
        <v>1.127</v>
      </c>
      <c r="AP41" s="114">
        <v>1.4</v>
      </c>
      <c r="AQ41" s="114">
        <v>1.4730000000000001</v>
      </c>
      <c r="AR41" s="114">
        <v>0.99</v>
      </c>
      <c r="AS41" s="114">
        <v>0.94</v>
      </c>
      <c r="AT41" s="114">
        <v>0.94199999999999995</v>
      </c>
      <c r="AU41" s="114">
        <v>1.3120000000000001</v>
      </c>
      <c r="AV41" s="114">
        <v>2.827</v>
      </c>
      <c r="AW41" s="114">
        <v>2.5619999999999998</v>
      </c>
      <c r="AX41" s="114">
        <v>3.2029999999999998</v>
      </c>
      <c r="AY41" s="116"/>
    </row>
    <row r="42" spans="1:51" s="112" customFormat="1">
      <c r="A42" s="113" t="s">
        <v>156</v>
      </c>
      <c r="B42" s="114">
        <v>2.5000000000000001E-2</v>
      </c>
      <c r="C42" s="114" t="s">
        <v>68</v>
      </c>
      <c r="D42" s="114">
        <v>4.7E-2</v>
      </c>
      <c r="E42" s="114">
        <v>4.7E-2</v>
      </c>
      <c r="F42" s="114">
        <v>4.9000000000000002E-2</v>
      </c>
      <c r="G42" s="114">
        <v>2.4E-2</v>
      </c>
      <c r="H42" s="114" t="s">
        <v>68</v>
      </c>
      <c r="I42" s="114" t="s">
        <v>68</v>
      </c>
      <c r="J42" s="114" t="s">
        <v>68</v>
      </c>
      <c r="K42" s="114">
        <v>2.3E-2</v>
      </c>
      <c r="L42" s="114">
        <v>7.2999999999999995E-2</v>
      </c>
      <c r="M42" s="114" t="s">
        <v>68</v>
      </c>
      <c r="N42" s="115">
        <v>4.2999999999999997E-2</v>
      </c>
      <c r="O42" s="115">
        <v>4.1000000000000002E-2</v>
      </c>
      <c r="P42" s="115">
        <v>2.1999999999999999E-2</v>
      </c>
      <c r="Q42" s="114" t="s">
        <v>68</v>
      </c>
      <c r="R42" s="114" t="s">
        <v>68</v>
      </c>
      <c r="S42" s="115" t="s">
        <v>68</v>
      </c>
      <c r="T42" s="115" t="s">
        <v>68</v>
      </c>
      <c r="U42" s="114" t="s">
        <v>68</v>
      </c>
      <c r="V42" s="114" t="s">
        <v>68</v>
      </c>
      <c r="W42" s="114" t="s">
        <v>68</v>
      </c>
      <c r="X42" s="114" t="s">
        <v>68</v>
      </c>
      <c r="Y42" s="114" t="s">
        <v>68</v>
      </c>
      <c r="Z42" s="114" t="s">
        <v>68</v>
      </c>
      <c r="AA42" s="114" t="s">
        <v>68</v>
      </c>
      <c r="AB42" s="114" t="s">
        <v>68</v>
      </c>
      <c r="AC42" s="114">
        <v>0.05</v>
      </c>
      <c r="AD42" s="114" t="s">
        <v>68</v>
      </c>
      <c r="AE42" s="114">
        <v>0.10199999999999999</v>
      </c>
      <c r="AF42" s="114">
        <v>2.5000000000000001E-2</v>
      </c>
      <c r="AG42" s="114">
        <v>5.0999999999999997E-2</v>
      </c>
      <c r="AH42" s="115">
        <v>0.107</v>
      </c>
      <c r="AI42" s="115" t="s">
        <v>68</v>
      </c>
      <c r="AJ42" s="115">
        <v>5.0999999999999997E-2</v>
      </c>
      <c r="AK42" s="114">
        <v>0.05</v>
      </c>
      <c r="AL42" s="114">
        <v>2.5000000000000001E-2</v>
      </c>
      <c r="AM42" s="114">
        <v>0.05</v>
      </c>
      <c r="AN42" s="114" t="s">
        <v>68</v>
      </c>
      <c r="AO42" s="114">
        <v>4.9000000000000002E-2</v>
      </c>
      <c r="AP42" s="114">
        <v>7.4999999999999997E-2</v>
      </c>
      <c r="AQ42" s="114">
        <v>0.121</v>
      </c>
      <c r="AR42" s="114">
        <v>0.05</v>
      </c>
      <c r="AS42" s="114" t="s">
        <v>68</v>
      </c>
      <c r="AT42" s="114" t="s">
        <v>68</v>
      </c>
      <c r="AU42" s="114" t="s">
        <v>68</v>
      </c>
      <c r="AV42" s="114" t="s">
        <v>68</v>
      </c>
      <c r="AW42" s="114" t="s">
        <v>68</v>
      </c>
      <c r="AX42" s="114" t="s">
        <v>68</v>
      </c>
      <c r="AY42" s="116"/>
    </row>
    <row r="43" spans="1:51" s="112" customFormat="1">
      <c r="A43" s="113" t="s">
        <v>157</v>
      </c>
      <c r="B43" s="114" t="s">
        <v>68</v>
      </c>
      <c r="C43" s="114" t="s">
        <v>68</v>
      </c>
      <c r="D43" s="114">
        <v>0.17</v>
      </c>
      <c r="E43" s="114">
        <v>0.32400000000000001</v>
      </c>
      <c r="F43" s="114" t="s">
        <v>68</v>
      </c>
      <c r="G43" s="114" t="s">
        <v>68</v>
      </c>
      <c r="H43" s="114">
        <v>0.22500000000000001</v>
      </c>
      <c r="I43" s="114" t="s">
        <v>68</v>
      </c>
      <c r="J43" s="114" t="s">
        <v>68</v>
      </c>
      <c r="K43" s="114">
        <v>0.29899999999999999</v>
      </c>
      <c r="L43" s="114" t="s">
        <v>68</v>
      </c>
      <c r="M43" s="114">
        <v>0.64400000000000002</v>
      </c>
      <c r="N43" s="115" t="s">
        <v>68</v>
      </c>
      <c r="O43" s="115" t="s">
        <v>68</v>
      </c>
      <c r="P43" s="115" t="s">
        <v>68</v>
      </c>
      <c r="Q43" s="114" t="s">
        <v>68</v>
      </c>
      <c r="R43" s="114" t="s">
        <v>68</v>
      </c>
      <c r="S43" s="115">
        <v>0.47799999999999998</v>
      </c>
      <c r="T43" s="115">
        <v>0.38900000000000001</v>
      </c>
      <c r="U43" s="114" t="s">
        <v>68</v>
      </c>
      <c r="V43" s="114" t="s">
        <v>68</v>
      </c>
      <c r="W43" s="114" t="s">
        <v>68</v>
      </c>
      <c r="X43" s="114" t="s">
        <v>68</v>
      </c>
      <c r="Y43" s="114" t="s">
        <v>68</v>
      </c>
      <c r="Z43" s="114" t="s">
        <v>68</v>
      </c>
      <c r="AA43" s="114" t="s">
        <v>68</v>
      </c>
      <c r="AB43" s="114" t="s">
        <v>68</v>
      </c>
      <c r="AC43" s="114" t="s">
        <v>68</v>
      </c>
      <c r="AD43" s="114" t="s">
        <v>68</v>
      </c>
      <c r="AE43" s="114" t="s">
        <v>68</v>
      </c>
      <c r="AF43" s="114" t="s">
        <v>68</v>
      </c>
      <c r="AG43" s="114" t="s">
        <v>68</v>
      </c>
      <c r="AH43" s="115" t="s">
        <v>68</v>
      </c>
      <c r="AI43" s="115" t="s">
        <v>68</v>
      </c>
      <c r="AJ43" s="115" t="s">
        <v>68</v>
      </c>
      <c r="AK43" s="114" t="s">
        <v>68</v>
      </c>
      <c r="AL43" s="114" t="s">
        <v>68</v>
      </c>
      <c r="AM43" s="114" t="s">
        <v>68</v>
      </c>
      <c r="AN43" s="114" t="s">
        <v>68</v>
      </c>
      <c r="AO43" s="114" t="s">
        <v>68</v>
      </c>
      <c r="AP43" s="114" t="s">
        <v>68</v>
      </c>
      <c r="AQ43" s="114" t="s">
        <v>68</v>
      </c>
      <c r="AR43" s="114" t="s">
        <v>68</v>
      </c>
      <c r="AS43" s="114" t="s">
        <v>68</v>
      </c>
      <c r="AT43" s="114" t="s">
        <v>68</v>
      </c>
      <c r="AU43" s="114" t="s">
        <v>68</v>
      </c>
      <c r="AV43" s="114" t="s">
        <v>68</v>
      </c>
      <c r="AW43" s="114" t="s">
        <v>68</v>
      </c>
      <c r="AX43" s="114" t="s">
        <v>68</v>
      </c>
      <c r="AY43" s="116"/>
    </row>
    <row r="44" spans="1:51" s="112" customFormat="1">
      <c r="A44" s="113" t="s">
        <v>149</v>
      </c>
      <c r="B44" s="114">
        <v>3.472</v>
      </c>
      <c r="C44" s="114">
        <v>6.3710000000000004</v>
      </c>
      <c r="D44" s="114" t="s">
        <v>68</v>
      </c>
      <c r="E44" s="114" t="s">
        <v>68</v>
      </c>
      <c r="F44" s="114">
        <v>2.9159999999999999</v>
      </c>
      <c r="G44" s="114">
        <v>4.6269999999999998</v>
      </c>
      <c r="H44" s="114" t="s">
        <v>68</v>
      </c>
      <c r="I44" s="114">
        <v>2.5630000000000002</v>
      </c>
      <c r="J44" s="114">
        <v>2.0390000000000001</v>
      </c>
      <c r="K44" s="114" t="s">
        <v>68</v>
      </c>
      <c r="L44" s="114">
        <v>0.42</v>
      </c>
      <c r="M44" s="114" t="s">
        <v>68</v>
      </c>
      <c r="N44" s="115">
        <v>5.56</v>
      </c>
      <c r="O44" s="115" t="s">
        <v>68</v>
      </c>
      <c r="P44" s="115" t="s">
        <v>68</v>
      </c>
      <c r="Q44" s="114">
        <v>0.79</v>
      </c>
      <c r="R44" s="114">
        <v>8.2609999999999992</v>
      </c>
      <c r="S44" s="115">
        <v>43.33</v>
      </c>
      <c r="T44" s="115">
        <v>43.73</v>
      </c>
      <c r="U44" s="114">
        <v>7.7279999999999998</v>
      </c>
      <c r="V44" s="114">
        <v>4.12</v>
      </c>
      <c r="W44" s="114">
        <v>10.013</v>
      </c>
      <c r="X44" s="114">
        <v>5.0060000000000002</v>
      </c>
      <c r="Y44" s="114">
        <v>2.54</v>
      </c>
      <c r="Z44" s="114" t="s">
        <v>68</v>
      </c>
      <c r="AA44" s="114" t="s">
        <v>68</v>
      </c>
      <c r="AB44" s="114">
        <v>1.3120000000000001</v>
      </c>
      <c r="AC44" s="114">
        <v>1.4219999999999999</v>
      </c>
      <c r="AD44" s="114">
        <v>2.028</v>
      </c>
      <c r="AE44" s="114">
        <v>1.381</v>
      </c>
      <c r="AF44" s="114">
        <v>1.3460000000000001</v>
      </c>
      <c r="AG44" s="114">
        <v>1.2310000000000001</v>
      </c>
      <c r="AH44" s="115">
        <v>3.8969999999999998</v>
      </c>
      <c r="AI44" s="115">
        <v>3.222</v>
      </c>
      <c r="AJ44" s="115">
        <v>6.181</v>
      </c>
      <c r="AK44" s="114">
        <v>6.6689999999999996</v>
      </c>
      <c r="AL44" s="114">
        <v>6.7290000000000001</v>
      </c>
      <c r="AM44" s="114">
        <v>7.0940000000000003</v>
      </c>
      <c r="AN44" s="114">
        <v>5.048</v>
      </c>
      <c r="AO44" s="114">
        <v>9.0890000000000004</v>
      </c>
      <c r="AP44" s="114">
        <v>8.1029999999999998</v>
      </c>
      <c r="AQ44" s="114">
        <v>4.8609999999999998</v>
      </c>
      <c r="AR44" s="114">
        <v>1.792</v>
      </c>
      <c r="AS44" s="114">
        <v>5.6639999999999997</v>
      </c>
      <c r="AT44" s="114">
        <v>6.327</v>
      </c>
      <c r="AU44" s="114">
        <v>11.228</v>
      </c>
      <c r="AV44" s="114">
        <v>6.0359999999999996</v>
      </c>
      <c r="AW44" s="114">
        <v>6.3710000000000004</v>
      </c>
      <c r="AX44" s="114">
        <v>4.3120000000000003</v>
      </c>
      <c r="AY44" s="116"/>
    </row>
    <row r="45" spans="1:51" s="112" customFormat="1">
      <c r="A45" s="113" t="s">
        <v>158</v>
      </c>
      <c r="B45" s="114">
        <v>4.0209999999999999</v>
      </c>
      <c r="C45" s="114">
        <v>3.1269999999999998</v>
      </c>
      <c r="D45" s="114">
        <v>0.63200000000000001</v>
      </c>
      <c r="E45" s="114">
        <v>0.51900000000000002</v>
      </c>
      <c r="F45" s="114">
        <v>2.58</v>
      </c>
      <c r="G45" s="114">
        <v>3.0230000000000001</v>
      </c>
      <c r="H45" s="114">
        <v>2.0739999999999998</v>
      </c>
      <c r="I45" s="114">
        <v>1.73</v>
      </c>
      <c r="J45" s="114">
        <v>1.96</v>
      </c>
      <c r="K45" s="114" t="s">
        <v>68</v>
      </c>
      <c r="L45" s="114">
        <v>3.4140000000000001</v>
      </c>
      <c r="M45" s="114">
        <v>0.14599999999999999</v>
      </c>
      <c r="N45" s="115">
        <v>7.0140000000000002</v>
      </c>
      <c r="O45" s="115">
        <v>3.7389999999999999</v>
      </c>
      <c r="P45" s="115">
        <v>4.0999999999999996</v>
      </c>
      <c r="Q45" s="114">
        <v>4.0970000000000004</v>
      </c>
      <c r="R45" s="114">
        <v>4.468</v>
      </c>
      <c r="S45" s="115" t="s">
        <v>68</v>
      </c>
      <c r="T45" s="115">
        <v>0.36099999999999999</v>
      </c>
      <c r="U45" s="114">
        <v>4.2359999999999998</v>
      </c>
      <c r="V45" s="114">
        <v>4.5869999999999997</v>
      </c>
      <c r="W45" s="114">
        <v>6.2830000000000004</v>
      </c>
      <c r="X45" s="114">
        <v>5.0540000000000003</v>
      </c>
      <c r="Y45" s="114">
        <v>3.218</v>
      </c>
      <c r="Z45" s="114">
        <v>1.91</v>
      </c>
      <c r="AA45" s="114">
        <v>1.298</v>
      </c>
      <c r="AB45" s="114">
        <v>6.4050000000000002</v>
      </c>
      <c r="AC45" s="114">
        <v>5.2480000000000002</v>
      </c>
      <c r="AD45" s="114">
        <v>7.8470000000000004</v>
      </c>
      <c r="AE45" s="114">
        <v>7.8710000000000004</v>
      </c>
      <c r="AF45" s="114">
        <v>7.1619999999999999</v>
      </c>
      <c r="AG45" s="114">
        <v>7.633</v>
      </c>
      <c r="AH45" s="115">
        <v>4.4749999999999996</v>
      </c>
      <c r="AI45" s="115">
        <v>2.6819999999999999</v>
      </c>
      <c r="AJ45" s="115">
        <v>4.4050000000000002</v>
      </c>
      <c r="AK45" s="114">
        <v>4.6159999999999997</v>
      </c>
      <c r="AL45" s="114">
        <v>4.4470000000000001</v>
      </c>
      <c r="AM45" s="114">
        <v>5.4349999999999996</v>
      </c>
      <c r="AN45" s="114">
        <v>3.6139999999999999</v>
      </c>
      <c r="AO45" s="114">
        <v>4.3369999999999997</v>
      </c>
      <c r="AP45" s="114">
        <v>4.2560000000000002</v>
      </c>
      <c r="AQ45" s="114">
        <v>1.4770000000000001</v>
      </c>
      <c r="AR45" s="114">
        <v>3.4750000000000001</v>
      </c>
      <c r="AS45" s="114">
        <v>3.6419999999999999</v>
      </c>
      <c r="AT45" s="114">
        <v>4.4790000000000001</v>
      </c>
      <c r="AU45" s="114">
        <v>7.5010000000000003</v>
      </c>
      <c r="AV45" s="114">
        <v>7.6479999999999997</v>
      </c>
      <c r="AW45" s="114">
        <v>4.96</v>
      </c>
      <c r="AX45" s="114">
        <v>4.5730000000000004</v>
      </c>
      <c r="AY45" s="116"/>
    </row>
    <row r="46" spans="1:51" s="112" customFormat="1">
      <c r="A46" s="113" t="s">
        <v>150</v>
      </c>
      <c r="B46" s="114">
        <v>14.811999999999999</v>
      </c>
      <c r="C46" s="114">
        <v>13.239000000000001</v>
      </c>
      <c r="D46" s="114">
        <v>12.169</v>
      </c>
      <c r="E46" s="114">
        <v>12.092000000000001</v>
      </c>
      <c r="F46" s="114">
        <v>15.183999999999999</v>
      </c>
      <c r="G46" s="114">
        <v>14.505000000000001</v>
      </c>
      <c r="H46" s="114">
        <v>14.186</v>
      </c>
      <c r="I46" s="114">
        <v>13.635999999999999</v>
      </c>
      <c r="J46" s="114">
        <v>13.361000000000001</v>
      </c>
      <c r="K46" s="114">
        <v>11.879</v>
      </c>
      <c r="L46" s="114">
        <v>12.204000000000001</v>
      </c>
      <c r="M46" s="114">
        <v>13.755000000000001</v>
      </c>
      <c r="N46" s="115">
        <v>16.850999999999999</v>
      </c>
      <c r="O46" s="115">
        <v>17.867999999999999</v>
      </c>
      <c r="P46" s="115">
        <v>16.652999999999999</v>
      </c>
      <c r="Q46" s="114">
        <v>18.544</v>
      </c>
      <c r="R46" s="114">
        <v>20.817</v>
      </c>
      <c r="S46" s="115">
        <v>42.002000000000002</v>
      </c>
      <c r="T46" s="115">
        <v>41.636000000000003</v>
      </c>
      <c r="U46" s="114">
        <v>15.353999999999999</v>
      </c>
      <c r="V46" s="114">
        <v>11.053000000000001</v>
      </c>
      <c r="W46" s="114">
        <v>13.359</v>
      </c>
      <c r="X46" s="114">
        <v>12.625</v>
      </c>
      <c r="Y46" s="114">
        <v>13.172000000000001</v>
      </c>
      <c r="Z46" s="114">
        <v>15.456</v>
      </c>
      <c r="AA46" s="114">
        <v>16.062999999999999</v>
      </c>
      <c r="AB46" s="114">
        <v>13.814</v>
      </c>
      <c r="AC46" s="114">
        <v>12.451000000000001</v>
      </c>
      <c r="AD46" s="114">
        <v>13.853</v>
      </c>
      <c r="AE46" s="114">
        <v>13.878</v>
      </c>
      <c r="AF46" s="114">
        <v>14.051</v>
      </c>
      <c r="AG46" s="114">
        <v>14.209</v>
      </c>
      <c r="AH46" s="115">
        <v>12.268000000000001</v>
      </c>
      <c r="AI46" s="115">
        <v>12.785</v>
      </c>
      <c r="AJ46" s="115">
        <v>10.808999999999999</v>
      </c>
      <c r="AK46" s="114">
        <v>13.901</v>
      </c>
      <c r="AL46" s="114">
        <v>12.808999999999999</v>
      </c>
      <c r="AM46" s="114">
        <v>14.756</v>
      </c>
      <c r="AN46" s="114">
        <v>13.247999999999999</v>
      </c>
      <c r="AO46" s="114">
        <v>10.154999999999999</v>
      </c>
      <c r="AP46" s="114">
        <v>12.262</v>
      </c>
      <c r="AQ46" s="114">
        <v>12.156000000000001</v>
      </c>
      <c r="AR46" s="114">
        <v>16.286000000000001</v>
      </c>
      <c r="AS46" s="114">
        <v>17.526</v>
      </c>
      <c r="AT46" s="114">
        <v>17.123000000000001</v>
      </c>
      <c r="AU46" s="114">
        <v>13.45</v>
      </c>
      <c r="AV46" s="114">
        <v>11.042999999999999</v>
      </c>
      <c r="AW46" s="114">
        <v>13.053000000000001</v>
      </c>
      <c r="AX46" s="114">
        <v>11.034000000000001</v>
      </c>
      <c r="AY46" s="116"/>
    </row>
    <row r="47" spans="1:51" s="112" customFormat="1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5"/>
      <c r="O47" s="115"/>
      <c r="P47" s="115"/>
      <c r="Q47" s="114"/>
      <c r="R47" s="114"/>
      <c r="S47" s="115"/>
      <c r="T47" s="115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5"/>
      <c r="AI47" s="115"/>
      <c r="AJ47" s="115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6"/>
    </row>
    <row r="48" spans="1:51" s="112" customFormat="1">
      <c r="A48" s="124" t="s">
        <v>154</v>
      </c>
      <c r="B48" s="125">
        <v>1.873</v>
      </c>
      <c r="C48" s="125">
        <v>1.8859999999999999</v>
      </c>
      <c r="D48" s="125">
        <v>1.9319999999999999</v>
      </c>
      <c r="E48" s="125">
        <v>1.92</v>
      </c>
      <c r="F48" s="125">
        <v>1.885</v>
      </c>
      <c r="G48" s="125">
        <v>1.885</v>
      </c>
      <c r="H48" s="125">
        <v>1.881</v>
      </c>
      <c r="I48" s="125">
        <v>1.879</v>
      </c>
      <c r="J48" s="125">
        <v>1.895</v>
      </c>
      <c r="K48" s="125">
        <v>1.9119999999999999</v>
      </c>
      <c r="L48" s="125">
        <v>1.871</v>
      </c>
      <c r="M48" s="125">
        <v>1.8979999999999999</v>
      </c>
      <c r="N48" s="126">
        <v>1.84</v>
      </c>
      <c r="O48" s="126">
        <v>1.905</v>
      </c>
      <c r="P48" s="126">
        <v>1.877</v>
      </c>
      <c r="Q48" s="125">
        <v>1.8240000000000001</v>
      </c>
      <c r="R48" s="125">
        <v>1.827</v>
      </c>
      <c r="S48" s="126">
        <v>1.93</v>
      </c>
      <c r="T48" s="126">
        <v>1.9350000000000001</v>
      </c>
      <c r="U48" s="125">
        <v>1.8380000000000001</v>
      </c>
      <c r="V48" s="125">
        <v>1.7929999999999999</v>
      </c>
      <c r="W48" s="125">
        <v>1.8520000000000001</v>
      </c>
      <c r="X48" s="125">
        <v>1.8280000000000001</v>
      </c>
      <c r="Y48" s="125">
        <v>1.8220000000000001</v>
      </c>
      <c r="Z48" s="125">
        <v>1.829</v>
      </c>
      <c r="AA48" s="125">
        <v>1.845</v>
      </c>
      <c r="AB48" s="125">
        <v>1.84</v>
      </c>
      <c r="AC48" s="125">
        <v>1.8540000000000001</v>
      </c>
      <c r="AD48" s="125">
        <v>1.8149999999999999</v>
      </c>
      <c r="AE48" s="125">
        <v>1.821</v>
      </c>
      <c r="AF48" s="125">
        <v>1.8380000000000001</v>
      </c>
      <c r="AG48" s="125">
        <v>1.825</v>
      </c>
      <c r="AH48" s="126">
        <v>1.873</v>
      </c>
      <c r="AI48" s="126">
        <v>1.911</v>
      </c>
      <c r="AJ48" s="126">
        <v>1.877</v>
      </c>
      <c r="AK48" s="125">
        <v>1.865</v>
      </c>
      <c r="AL48" s="125">
        <v>1.867</v>
      </c>
      <c r="AM48" s="125">
        <v>1.841</v>
      </c>
      <c r="AN48" s="125">
        <v>1.8779999999999999</v>
      </c>
      <c r="AO48" s="125">
        <v>1.881</v>
      </c>
      <c r="AP48" s="125">
        <v>1.8680000000000001</v>
      </c>
      <c r="AQ48" s="125">
        <v>1.9059999999999999</v>
      </c>
      <c r="AR48" s="125">
        <v>1.871</v>
      </c>
      <c r="AS48" s="125">
        <v>1.883</v>
      </c>
      <c r="AT48" s="125">
        <v>1.8859999999999999</v>
      </c>
      <c r="AU48" s="125">
        <v>1.8320000000000001</v>
      </c>
      <c r="AV48" s="125">
        <v>1.7709999999999999</v>
      </c>
      <c r="AW48" s="125">
        <v>1.823</v>
      </c>
      <c r="AX48" s="125">
        <v>1.7969999999999999</v>
      </c>
      <c r="AY48" s="127"/>
    </row>
    <row r="49" spans="1:51" s="112" customFormat="1">
      <c r="A49" s="124" t="s">
        <v>159</v>
      </c>
      <c r="B49" s="125">
        <v>6.0999999999999999E-2</v>
      </c>
      <c r="C49" s="125">
        <v>5.2999999999999999E-2</v>
      </c>
      <c r="D49" s="125">
        <v>2.7E-2</v>
      </c>
      <c r="E49" s="125">
        <v>3.6999999999999998E-2</v>
      </c>
      <c r="F49" s="125">
        <v>5.8999999999999997E-2</v>
      </c>
      <c r="G49" s="125">
        <v>5.6000000000000001E-2</v>
      </c>
      <c r="H49" s="125">
        <v>4.8000000000000001E-2</v>
      </c>
      <c r="I49" s="125">
        <v>5.8000000000000003E-2</v>
      </c>
      <c r="J49" s="125">
        <v>0.06</v>
      </c>
      <c r="K49" s="125">
        <v>4.2999999999999997E-2</v>
      </c>
      <c r="L49" s="125">
        <v>6.0999999999999999E-2</v>
      </c>
      <c r="M49" s="125">
        <v>0.05</v>
      </c>
      <c r="N49" s="126">
        <v>4.3999999999999997E-2</v>
      </c>
      <c r="O49" s="126">
        <v>2.7E-2</v>
      </c>
      <c r="P49" s="126">
        <v>0.05</v>
      </c>
      <c r="Q49" s="125">
        <v>0.105</v>
      </c>
      <c r="R49" s="125">
        <v>9.4E-2</v>
      </c>
      <c r="S49" s="126">
        <v>1.2E-2</v>
      </c>
      <c r="T49" s="126">
        <v>8.9999999999999993E-3</v>
      </c>
      <c r="U49" s="125">
        <v>9.4E-2</v>
      </c>
      <c r="V49" s="125">
        <v>0.111</v>
      </c>
      <c r="W49" s="125">
        <v>4.9000000000000002E-2</v>
      </c>
      <c r="X49" s="125">
        <v>7.6999999999999999E-2</v>
      </c>
      <c r="Y49" s="125">
        <v>0.104</v>
      </c>
      <c r="Z49" s="125">
        <v>0.123</v>
      </c>
      <c r="AA49" s="125">
        <v>0.113</v>
      </c>
      <c r="AB49" s="125">
        <v>6.4000000000000001E-2</v>
      </c>
      <c r="AC49" s="125">
        <v>5.8999999999999997E-2</v>
      </c>
      <c r="AD49" s="125">
        <v>6.5000000000000002E-2</v>
      </c>
      <c r="AE49" s="125">
        <v>5.6000000000000001E-2</v>
      </c>
      <c r="AF49" s="125">
        <v>5.2999999999999999E-2</v>
      </c>
      <c r="AG49" s="125">
        <v>5.8999999999999997E-2</v>
      </c>
      <c r="AH49" s="126">
        <v>0.05</v>
      </c>
      <c r="AI49" s="126">
        <v>4.1000000000000002E-2</v>
      </c>
      <c r="AJ49" s="126">
        <v>4.4999999999999998E-2</v>
      </c>
      <c r="AK49" s="125">
        <v>4.4999999999999998E-2</v>
      </c>
      <c r="AL49" s="125">
        <v>5.3999999999999999E-2</v>
      </c>
      <c r="AM49" s="125">
        <v>6.5000000000000002E-2</v>
      </c>
      <c r="AN49" s="125">
        <v>6.5000000000000002E-2</v>
      </c>
      <c r="AO49" s="125">
        <v>4.2999999999999997E-2</v>
      </c>
      <c r="AP49" s="125">
        <v>5.2999999999999999E-2</v>
      </c>
      <c r="AQ49" s="125">
        <v>5.7000000000000002E-2</v>
      </c>
      <c r="AR49" s="125">
        <v>3.7999999999999999E-2</v>
      </c>
      <c r="AS49" s="125">
        <v>3.5999999999999997E-2</v>
      </c>
      <c r="AT49" s="125">
        <v>3.5999999999999997E-2</v>
      </c>
      <c r="AU49" s="125">
        <v>4.9000000000000002E-2</v>
      </c>
      <c r="AV49" s="125">
        <v>0.10299999999999999</v>
      </c>
      <c r="AW49" s="125">
        <v>9.6000000000000002E-2</v>
      </c>
      <c r="AX49" s="125">
        <v>0.12</v>
      </c>
      <c r="AY49" s="127"/>
    </row>
    <row r="50" spans="1:51" s="112" customFormat="1">
      <c r="A50" s="124" t="s">
        <v>160</v>
      </c>
      <c r="B50" s="125">
        <v>0.74399999999999999</v>
      </c>
      <c r="C50" s="125">
        <v>0.78</v>
      </c>
      <c r="D50" s="125">
        <v>0.77900000000000003</v>
      </c>
      <c r="E50" s="125">
        <v>0.78200000000000003</v>
      </c>
      <c r="F50" s="125">
        <v>0.74199999999999999</v>
      </c>
      <c r="G50" s="125">
        <v>0.75700000000000001</v>
      </c>
      <c r="H50" s="125">
        <v>0.747</v>
      </c>
      <c r="I50" s="125">
        <v>0.77100000000000002</v>
      </c>
      <c r="J50" s="125">
        <v>0.77200000000000002</v>
      </c>
      <c r="K50" s="125">
        <v>0.79</v>
      </c>
      <c r="L50" s="125">
        <v>0.78300000000000003</v>
      </c>
      <c r="M50" s="125">
        <v>0.76400000000000001</v>
      </c>
      <c r="N50" s="126">
        <v>0.71199999999999997</v>
      </c>
      <c r="O50" s="126">
        <v>0.68400000000000005</v>
      </c>
      <c r="P50" s="126">
        <v>0.69699999999999995</v>
      </c>
      <c r="Q50" s="125">
        <v>0.68</v>
      </c>
      <c r="R50" s="125">
        <v>0.67</v>
      </c>
      <c r="S50" s="126">
        <v>0.55100000000000005</v>
      </c>
      <c r="T50" s="126">
        <v>0.55500000000000005</v>
      </c>
      <c r="U50" s="125">
        <v>0.74199999999999999</v>
      </c>
      <c r="V50" s="125">
        <v>0.80700000000000005</v>
      </c>
      <c r="W50" s="125">
        <v>0.77400000000000002</v>
      </c>
      <c r="X50" s="125">
        <v>0.78</v>
      </c>
      <c r="Y50" s="125">
        <v>0.77900000000000003</v>
      </c>
      <c r="Z50" s="125">
        <v>0.72599999999999998</v>
      </c>
      <c r="AA50" s="125">
        <v>0.71799999999999997</v>
      </c>
      <c r="AB50" s="125">
        <v>0.746</v>
      </c>
      <c r="AC50" s="125">
        <v>0.77300000000000002</v>
      </c>
      <c r="AD50" s="125">
        <v>0.747</v>
      </c>
      <c r="AE50" s="125">
        <v>0.74299999999999999</v>
      </c>
      <c r="AF50" s="125">
        <v>0.74199999999999999</v>
      </c>
      <c r="AG50" s="125">
        <v>0.73899999999999999</v>
      </c>
      <c r="AH50" s="126">
        <v>0.78300000000000003</v>
      </c>
      <c r="AI50" s="126">
        <v>0.77900000000000003</v>
      </c>
      <c r="AJ50" s="126">
        <v>0.81299999999999994</v>
      </c>
      <c r="AK50" s="125">
        <v>0.76600000000000001</v>
      </c>
      <c r="AL50" s="125">
        <v>0.78</v>
      </c>
      <c r="AM50" s="125">
        <v>0.748</v>
      </c>
      <c r="AN50" s="125">
        <v>0.77</v>
      </c>
      <c r="AO50" s="125">
        <v>0.82499999999999996</v>
      </c>
      <c r="AP50" s="125">
        <v>0.79200000000000004</v>
      </c>
      <c r="AQ50" s="125">
        <v>0.79300000000000004</v>
      </c>
      <c r="AR50" s="125">
        <v>0.72</v>
      </c>
      <c r="AS50" s="125">
        <v>0.71199999999999997</v>
      </c>
      <c r="AT50" s="125">
        <v>0.71799999999999997</v>
      </c>
      <c r="AU50" s="125">
        <v>0.77200000000000002</v>
      </c>
      <c r="AV50" s="125">
        <v>0.79800000000000004</v>
      </c>
      <c r="AW50" s="125">
        <v>0.77300000000000002</v>
      </c>
      <c r="AX50" s="125">
        <v>0.80400000000000005</v>
      </c>
      <c r="AY50" s="127"/>
    </row>
    <row r="51" spans="1:51" s="112" customFormat="1">
      <c r="A51" s="124" t="s">
        <v>161</v>
      </c>
      <c r="B51" s="125">
        <v>0.25800000000000001</v>
      </c>
      <c r="C51" s="125">
        <v>0.23400000000000001</v>
      </c>
      <c r="D51" s="125">
        <v>0.221</v>
      </c>
      <c r="E51" s="125">
        <v>0.218</v>
      </c>
      <c r="F51" s="125">
        <v>0.25800000000000001</v>
      </c>
      <c r="G51" s="125">
        <v>0.24399999999999999</v>
      </c>
      <c r="H51" s="125">
        <v>0.253</v>
      </c>
      <c r="I51" s="125">
        <v>0.22900000000000001</v>
      </c>
      <c r="J51" s="125">
        <v>0.23400000000000001</v>
      </c>
      <c r="K51" s="125">
        <v>0.21</v>
      </c>
      <c r="L51" s="125">
        <v>0.23899999999999999</v>
      </c>
      <c r="M51" s="125">
        <v>0.23599999999999999</v>
      </c>
      <c r="N51" s="126">
        <v>0.32800000000000001</v>
      </c>
      <c r="O51" s="126">
        <v>0.32900000000000001</v>
      </c>
      <c r="P51" s="126">
        <v>0.32200000000000001</v>
      </c>
      <c r="Q51" s="125">
        <v>0.33600000000000002</v>
      </c>
      <c r="R51" s="125">
        <v>0.34399999999999997</v>
      </c>
      <c r="S51" s="126">
        <v>0.44900000000000001</v>
      </c>
      <c r="T51" s="126">
        <v>0.44500000000000001</v>
      </c>
      <c r="U51" s="125">
        <v>0.30299999999999999</v>
      </c>
      <c r="V51" s="125">
        <v>0.28799999999999998</v>
      </c>
      <c r="W51" s="125">
        <v>0.27900000000000003</v>
      </c>
      <c r="X51" s="125">
        <v>0.29699999999999999</v>
      </c>
      <c r="Y51" s="125">
        <v>0.252</v>
      </c>
      <c r="Z51" s="125">
        <v>0.27400000000000002</v>
      </c>
      <c r="AA51" s="125">
        <v>0.28599999999999998</v>
      </c>
      <c r="AB51" s="125">
        <v>0.27200000000000002</v>
      </c>
      <c r="AC51" s="125">
        <v>0.25600000000000001</v>
      </c>
      <c r="AD51" s="125">
        <v>0.29599999999999999</v>
      </c>
      <c r="AE51" s="125">
        <v>0.29599999999999999</v>
      </c>
      <c r="AF51" s="125">
        <v>0.28499999999999998</v>
      </c>
      <c r="AG51" s="125">
        <v>0.29799999999999999</v>
      </c>
      <c r="AH51" s="126">
        <v>0.24299999999999999</v>
      </c>
      <c r="AI51" s="126">
        <v>0.23</v>
      </c>
      <c r="AJ51" s="126">
        <v>0.23599999999999999</v>
      </c>
      <c r="AK51" s="125">
        <v>0.27600000000000002</v>
      </c>
      <c r="AL51" s="125">
        <v>0.24199999999999999</v>
      </c>
      <c r="AM51" s="125">
        <v>0.26600000000000001</v>
      </c>
      <c r="AN51" s="125">
        <v>0.24199999999999999</v>
      </c>
      <c r="AO51" s="125">
        <v>0.19800000000000001</v>
      </c>
      <c r="AP51" s="125">
        <v>0.25</v>
      </c>
      <c r="AQ51" s="125">
        <v>0.218</v>
      </c>
      <c r="AR51" s="125">
        <v>0.28000000000000003</v>
      </c>
      <c r="AS51" s="125">
        <v>0.28799999999999998</v>
      </c>
      <c r="AT51" s="125">
        <v>0.28199999999999997</v>
      </c>
      <c r="AU51" s="125">
        <v>0.27900000000000003</v>
      </c>
      <c r="AV51" s="125">
        <v>0.29599999999999999</v>
      </c>
      <c r="AW51" s="125">
        <v>0.29299999999999998</v>
      </c>
      <c r="AX51" s="125">
        <v>0.27500000000000002</v>
      </c>
      <c r="AY51" s="127"/>
    </row>
    <row r="52" spans="1:51" s="132" customFormat="1" ht="47.25">
      <c r="A52" s="128" t="s">
        <v>162</v>
      </c>
      <c r="B52" s="129" t="s">
        <v>163</v>
      </c>
      <c r="C52" s="129" t="s">
        <v>163</v>
      </c>
      <c r="D52" s="129" t="s">
        <v>164</v>
      </c>
      <c r="E52" s="129" t="s">
        <v>164</v>
      </c>
      <c r="F52" s="129" t="s">
        <v>163</v>
      </c>
      <c r="G52" s="129" t="s">
        <v>163</v>
      </c>
      <c r="H52" s="129" t="s">
        <v>163</v>
      </c>
      <c r="I52" s="129" t="s">
        <v>163</v>
      </c>
      <c r="J52" s="129" t="s">
        <v>163</v>
      </c>
      <c r="K52" s="129" t="s">
        <v>164</v>
      </c>
      <c r="L52" s="129" t="s">
        <v>163</v>
      </c>
      <c r="M52" s="129" t="s">
        <v>163</v>
      </c>
      <c r="N52" s="129" t="s">
        <v>163</v>
      </c>
      <c r="O52" s="129" t="s">
        <v>163</v>
      </c>
      <c r="P52" s="129" t="s">
        <v>163</v>
      </c>
      <c r="Q52" s="129" t="s">
        <v>163</v>
      </c>
      <c r="R52" s="129" t="s">
        <v>163</v>
      </c>
      <c r="S52" s="130" t="s">
        <v>165</v>
      </c>
      <c r="T52" s="130" t="s">
        <v>165</v>
      </c>
      <c r="U52" s="129" t="s">
        <v>163</v>
      </c>
      <c r="V52" s="129" t="s">
        <v>163</v>
      </c>
      <c r="W52" s="129" t="s">
        <v>163</v>
      </c>
      <c r="X52" s="129" t="s">
        <v>163</v>
      </c>
      <c r="Y52" s="129" t="s">
        <v>163</v>
      </c>
      <c r="Z52" s="129" t="s">
        <v>163</v>
      </c>
      <c r="AA52" s="129" t="s">
        <v>163</v>
      </c>
      <c r="AB52" s="129" t="s">
        <v>163</v>
      </c>
      <c r="AC52" s="129" t="s">
        <v>163</v>
      </c>
      <c r="AD52" s="129" t="s">
        <v>163</v>
      </c>
      <c r="AE52" s="129" t="s">
        <v>163</v>
      </c>
      <c r="AF52" s="129" t="s">
        <v>163</v>
      </c>
      <c r="AG52" s="129" t="s">
        <v>163</v>
      </c>
      <c r="AH52" s="129" t="s">
        <v>163</v>
      </c>
      <c r="AI52" s="129" t="s">
        <v>163</v>
      </c>
      <c r="AJ52" s="129" t="s">
        <v>163</v>
      </c>
      <c r="AK52" s="129" t="s">
        <v>163</v>
      </c>
      <c r="AL52" s="129" t="s">
        <v>163</v>
      </c>
      <c r="AM52" s="129" t="s">
        <v>163</v>
      </c>
      <c r="AN52" s="129" t="s">
        <v>163</v>
      </c>
      <c r="AO52" s="129" t="s">
        <v>163</v>
      </c>
      <c r="AP52" s="129" t="s">
        <v>163</v>
      </c>
      <c r="AQ52" s="129" t="s">
        <v>163</v>
      </c>
      <c r="AR52" s="129" t="s">
        <v>163</v>
      </c>
      <c r="AS52" s="129" t="s">
        <v>163</v>
      </c>
      <c r="AT52" s="129" t="s">
        <v>163</v>
      </c>
      <c r="AU52" s="129" t="s">
        <v>163</v>
      </c>
      <c r="AV52" s="129" t="s">
        <v>163</v>
      </c>
      <c r="AW52" s="129" t="s">
        <v>163</v>
      </c>
      <c r="AX52" s="129" t="s">
        <v>163</v>
      </c>
      <c r="AY52" s="131"/>
    </row>
    <row r="53" spans="1:51" s="132" customFormat="1" ht="47.25">
      <c r="A53" s="128" t="s">
        <v>166</v>
      </c>
      <c r="B53" s="129" t="s">
        <v>167</v>
      </c>
      <c r="C53" s="129" t="s">
        <v>167</v>
      </c>
      <c r="D53" s="129" t="s">
        <v>168</v>
      </c>
      <c r="E53" s="129" t="s">
        <v>168</v>
      </c>
      <c r="F53" s="129" t="s">
        <v>167</v>
      </c>
      <c r="G53" s="129" t="s">
        <v>167</v>
      </c>
      <c r="H53" s="129" t="s">
        <v>167</v>
      </c>
      <c r="I53" s="129"/>
      <c r="J53" s="129"/>
      <c r="K53" s="129" t="s">
        <v>168</v>
      </c>
      <c r="L53" s="129" t="s">
        <v>167</v>
      </c>
      <c r="M53" s="129"/>
      <c r="N53" s="130" t="s">
        <v>167</v>
      </c>
      <c r="O53" s="130" t="s">
        <v>167</v>
      </c>
      <c r="P53" s="130" t="s">
        <v>167</v>
      </c>
      <c r="Q53" s="129" t="s">
        <v>167</v>
      </c>
      <c r="R53" s="129" t="s">
        <v>167</v>
      </c>
      <c r="S53" s="130" t="s">
        <v>169</v>
      </c>
      <c r="T53" s="130" t="s">
        <v>169</v>
      </c>
      <c r="U53" s="129"/>
      <c r="V53" s="129" t="s">
        <v>170</v>
      </c>
      <c r="W53" s="129" t="s">
        <v>167</v>
      </c>
      <c r="X53" s="129" t="s">
        <v>170</v>
      </c>
      <c r="Y53" s="129" t="s">
        <v>167</v>
      </c>
      <c r="Z53" s="129" t="s">
        <v>167</v>
      </c>
      <c r="AA53" s="129"/>
      <c r="AB53" s="129" t="s">
        <v>167</v>
      </c>
      <c r="AC53" s="129" t="s">
        <v>167</v>
      </c>
      <c r="AD53" s="129" t="s">
        <v>167</v>
      </c>
      <c r="AE53" s="129" t="s">
        <v>167</v>
      </c>
      <c r="AF53" s="129" t="s">
        <v>167</v>
      </c>
      <c r="AG53" s="129" t="s">
        <v>167</v>
      </c>
      <c r="AH53" s="130" t="s">
        <v>167</v>
      </c>
      <c r="AI53" s="130"/>
      <c r="AJ53" s="130"/>
      <c r="AK53" s="129" t="s">
        <v>167</v>
      </c>
      <c r="AL53" s="129" t="s">
        <v>167</v>
      </c>
      <c r="AM53" s="129" t="s">
        <v>167</v>
      </c>
      <c r="AN53" s="129" t="s">
        <v>167</v>
      </c>
      <c r="AO53" s="129" t="s">
        <v>167</v>
      </c>
      <c r="AP53" s="129" t="s">
        <v>167</v>
      </c>
      <c r="AQ53" s="129"/>
      <c r="AR53" s="129" t="s">
        <v>167</v>
      </c>
      <c r="AS53" s="129" t="s">
        <v>167</v>
      </c>
      <c r="AT53" s="129" t="s">
        <v>167</v>
      </c>
      <c r="AU53" s="129" t="s">
        <v>167</v>
      </c>
      <c r="AV53" s="129" t="s">
        <v>171</v>
      </c>
      <c r="AW53" s="129"/>
      <c r="AX53" s="129" t="s">
        <v>170</v>
      </c>
      <c r="AY53" s="131"/>
    </row>
    <row r="54" spans="1:51">
      <c r="A54" s="106"/>
    </row>
    <row r="55" spans="1:51">
      <c r="A55" s="106"/>
      <c r="B55" s="104" t="s">
        <v>172</v>
      </c>
    </row>
    <row r="56" spans="1:51">
      <c r="A56" s="106"/>
      <c r="B56" s="104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55"/>
  <sheetViews>
    <sheetView topLeftCell="Q1" workbookViewId="0">
      <selection activeCell="AB1" sqref="AB1:AE1"/>
    </sheetView>
  </sheetViews>
  <sheetFormatPr defaultColWidth="9.140625" defaultRowHeight="15.75"/>
  <cols>
    <col min="1" max="1" width="15.5703125" style="112" bestFit="1" customWidth="1"/>
    <col min="2" max="2" width="10.42578125" style="112" customWidth="1"/>
    <col min="3" max="4" width="10.42578125" style="112" bestFit="1" customWidth="1"/>
    <col min="5" max="8" width="11.7109375" style="112" bestFit="1" customWidth="1"/>
    <col min="9" max="9" width="10.42578125" style="112" bestFit="1" customWidth="1"/>
    <col min="10" max="11" width="11.5703125" style="112" bestFit="1" customWidth="1"/>
    <col min="12" max="12" width="11" style="112" bestFit="1" customWidth="1"/>
    <col min="13" max="13" width="10.28515625" style="112" bestFit="1" customWidth="1"/>
    <col min="14" max="14" width="11" style="112" bestFit="1" customWidth="1"/>
    <col min="15" max="15" width="10.28515625" style="112" bestFit="1" customWidth="1"/>
    <col min="16" max="16" width="11.5703125" style="112" bestFit="1" customWidth="1"/>
    <col min="17" max="17" width="11" style="112" bestFit="1" customWidth="1"/>
    <col min="18" max="18" width="10.28515625" style="112" bestFit="1" customWidth="1"/>
    <col min="19" max="19" width="11.7109375" style="112" bestFit="1" customWidth="1"/>
    <col min="20" max="20" width="9.85546875" style="112" bestFit="1" customWidth="1"/>
    <col min="21" max="21" width="9.140625" style="112" bestFit="1" customWidth="1"/>
    <col min="22" max="22" width="9.85546875" style="112" bestFit="1" customWidth="1"/>
    <col min="23" max="23" width="9.140625" style="112" bestFit="1" customWidth="1"/>
    <col min="24" max="25" width="10.5703125" style="112" bestFit="1" customWidth="1"/>
    <col min="26" max="26" width="10.85546875" style="112" bestFit="1" customWidth="1"/>
    <col min="27" max="27" width="9.140625" style="112" bestFit="1" customWidth="1"/>
    <col min="28" max="28" width="9.85546875" style="112" bestFit="1" customWidth="1"/>
    <col min="29" max="29" width="9.140625" style="112" bestFit="1" customWidth="1"/>
    <col min="30" max="30" width="10.85546875" style="112" bestFit="1" customWidth="1"/>
    <col min="31" max="31" width="9.140625" style="112" bestFit="1" customWidth="1"/>
    <col min="32" max="32" width="9.85546875" style="112" bestFit="1" customWidth="1"/>
    <col min="33" max="33" width="9.140625" style="112" bestFit="1" customWidth="1"/>
    <col min="34" max="35" width="10.5703125" style="112" bestFit="1" customWidth="1"/>
    <col min="36" max="36" width="10.85546875" style="112" bestFit="1" customWidth="1"/>
    <col min="37" max="37" width="10.42578125" style="112" bestFit="1" customWidth="1"/>
    <col min="38" max="38" width="10.85546875" style="112" bestFit="1" customWidth="1"/>
    <col min="39" max="39" width="9.85546875" style="112" bestFit="1" customWidth="1"/>
    <col min="40" max="40" width="9.140625" style="112" bestFit="1" customWidth="1"/>
    <col min="41" max="41" width="9.85546875" style="112" bestFit="1" customWidth="1"/>
    <col min="42" max="42" width="9.140625" style="112" bestFit="1" customWidth="1"/>
    <col min="43" max="43" width="9.85546875" style="112" bestFit="1" customWidth="1"/>
    <col min="44" max="44" width="9.140625" style="112" bestFit="1" customWidth="1"/>
    <col min="45" max="45" width="10.5703125" style="112" bestFit="1" customWidth="1"/>
    <col min="46" max="46" width="9.7109375" style="112" customWidth="1"/>
    <col min="47" max="256" width="9.140625" style="112"/>
    <col min="257" max="257" width="15.5703125" style="112" bestFit="1" customWidth="1"/>
    <col min="258" max="258" width="10.42578125" style="112" customWidth="1"/>
    <col min="259" max="260" width="10.42578125" style="112" bestFit="1" customWidth="1"/>
    <col min="261" max="264" width="11.7109375" style="112" bestFit="1" customWidth="1"/>
    <col min="265" max="265" width="10.42578125" style="112" bestFit="1" customWidth="1"/>
    <col min="266" max="267" width="11.5703125" style="112" bestFit="1" customWidth="1"/>
    <col min="268" max="268" width="11" style="112" bestFit="1" customWidth="1"/>
    <col min="269" max="269" width="10.28515625" style="112" bestFit="1" customWidth="1"/>
    <col min="270" max="270" width="11" style="112" bestFit="1" customWidth="1"/>
    <col min="271" max="271" width="10.28515625" style="112" bestFit="1" customWidth="1"/>
    <col min="272" max="272" width="11.5703125" style="112" bestFit="1" customWidth="1"/>
    <col min="273" max="273" width="11" style="112" bestFit="1" customWidth="1"/>
    <col min="274" max="274" width="10.28515625" style="112" bestFit="1" customWidth="1"/>
    <col min="275" max="275" width="11.7109375" style="112" bestFit="1" customWidth="1"/>
    <col min="276" max="276" width="9.85546875" style="112" bestFit="1" customWidth="1"/>
    <col min="277" max="277" width="9.140625" style="112" bestFit="1" customWidth="1"/>
    <col min="278" max="278" width="9.85546875" style="112" bestFit="1" customWidth="1"/>
    <col min="279" max="279" width="9.140625" style="112" bestFit="1" customWidth="1"/>
    <col min="280" max="281" width="10.5703125" style="112" bestFit="1" customWidth="1"/>
    <col min="282" max="282" width="10.85546875" style="112" bestFit="1" customWidth="1"/>
    <col min="283" max="283" width="9.140625" style="112" bestFit="1" customWidth="1"/>
    <col min="284" max="284" width="9.85546875" style="112" bestFit="1" customWidth="1"/>
    <col min="285" max="285" width="9.140625" style="112" bestFit="1" customWidth="1"/>
    <col min="286" max="286" width="10.85546875" style="112" bestFit="1" customWidth="1"/>
    <col min="287" max="287" width="9.140625" style="112" bestFit="1" customWidth="1"/>
    <col min="288" max="288" width="9.85546875" style="112" bestFit="1" customWidth="1"/>
    <col min="289" max="289" width="9.140625" style="112" bestFit="1" customWidth="1"/>
    <col min="290" max="291" width="10.5703125" style="112" bestFit="1" customWidth="1"/>
    <col min="292" max="292" width="10.85546875" style="112" bestFit="1" customWidth="1"/>
    <col min="293" max="293" width="10.42578125" style="112" bestFit="1" customWidth="1"/>
    <col min="294" max="294" width="10.85546875" style="112" bestFit="1" customWidth="1"/>
    <col min="295" max="295" width="9.85546875" style="112" bestFit="1" customWidth="1"/>
    <col min="296" max="296" width="9.140625" style="112" bestFit="1" customWidth="1"/>
    <col min="297" max="297" width="9.85546875" style="112" bestFit="1" customWidth="1"/>
    <col min="298" max="298" width="9.140625" style="112" bestFit="1" customWidth="1"/>
    <col min="299" max="299" width="9.85546875" style="112" bestFit="1" customWidth="1"/>
    <col min="300" max="300" width="9.140625" style="112" bestFit="1" customWidth="1"/>
    <col min="301" max="301" width="10.5703125" style="112" bestFit="1" customWidth="1"/>
    <col min="302" max="302" width="9.7109375" style="112" customWidth="1"/>
    <col min="303" max="512" width="9.140625" style="112"/>
    <col min="513" max="513" width="15.5703125" style="112" bestFit="1" customWidth="1"/>
    <col min="514" max="514" width="10.42578125" style="112" customWidth="1"/>
    <col min="515" max="516" width="10.42578125" style="112" bestFit="1" customWidth="1"/>
    <col min="517" max="520" width="11.7109375" style="112" bestFit="1" customWidth="1"/>
    <col min="521" max="521" width="10.42578125" style="112" bestFit="1" customWidth="1"/>
    <col min="522" max="523" width="11.5703125" style="112" bestFit="1" customWidth="1"/>
    <col min="524" max="524" width="11" style="112" bestFit="1" customWidth="1"/>
    <col min="525" max="525" width="10.28515625" style="112" bestFit="1" customWidth="1"/>
    <col min="526" max="526" width="11" style="112" bestFit="1" customWidth="1"/>
    <col min="527" max="527" width="10.28515625" style="112" bestFit="1" customWidth="1"/>
    <col min="528" max="528" width="11.5703125" style="112" bestFit="1" customWidth="1"/>
    <col min="529" max="529" width="11" style="112" bestFit="1" customWidth="1"/>
    <col min="530" max="530" width="10.28515625" style="112" bestFit="1" customWidth="1"/>
    <col min="531" max="531" width="11.7109375" style="112" bestFit="1" customWidth="1"/>
    <col min="532" max="532" width="9.85546875" style="112" bestFit="1" customWidth="1"/>
    <col min="533" max="533" width="9.140625" style="112" bestFit="1" customWidth="1"/>
    <col min="534" max="534" width="9.85546875" style="112" bestFit="1" customWidth="1"/>
    <col min="535" max="535" width="9.140625" style="112" bestFit="1" customWidth="1"/>
    <col min="536" max="537" width="10.5703125" style="112" bestFit="1" customWidth="1"/>
    <col min="538" max="538" width="10.85546875" style="112" bestFit="1" customWidth="1"/>
    <col min="539" max="539" width="9.140625" style="112" bestFit="1" customWidth="1"/>
    <col min="540" max="540" width="9.85546875" style="112" bestFit="1" customWidth="1"/>
    <col min="541" max="541" width="9.140625" style="112" bestFit="1" customWidth="1"/>
    <col min="542" max="542" width="10.85546875" style="112" bestFit="1" customWidth="1"/>
    <col min="543" max="543" width="9.140625" style="112" bestFit="1" customWidth="1"/>
    <col min="544" max="544" width="9.85546875" style="112" bestFit="1" customWidth="1"/>
    <col min="545" max="545" width="9.140625" style="112" bestFit="1" customWidth="1"/>
    <col min="546" max="547" width="10.5703125" style="112" bestFit="1" customWidth="1"/>
    <col min="548" max="548" width="10.85546875" style="112" bestFit="1" customWidth="1"/>
    <col min="549" max="549" width="10.42578125" style="112" bestFit="1" customWidth="1"/>
    <col min="550" max="550" width="10.85546875" style="112" bestFit="1" customWidth="1"/>
    <col min="551" max="551" width="9.85546875" style="112" bestFit="1" customWidth="1"/>
    <col min="552" max="552" width="9.140625" style="112" bestFit="1" customWidth="1"/>
    <col min="553" max="553" width="9.85546875" style="112" bestFit="1" customWidth="1"/>
    <col min="554" max="554" width="9.140625" style="112" bestFit="1" customWidth="1"/>
    <col min="555" max="555" width="9.85546875" style="112" bestFit="1" customWidth="1"/>
    <col min="556" max="556" width="9.140625" style="112" bestFit="1" customWidth="1"/>
    <col min="557" max="557" width="10.5703125" style="112" bestFit="1" customWidth="1"/>
    <col min="558" max="558" width="9.7109375" style="112" customWidth="1"/>
    <col min="559" max="768" width="9.140625" style="112"/>
    <col min="769" max="769" width="15.5703125" style="112" bestFit="1" customWidth="1"/>
    <col min="770" max="770" width="10.42578125" style="112" customWidth="1"/>
    <col min="771" max="772" width="10.42578125" style="112" bestFit="1" customWidth="1"/>
    <col min="773" max="776" width="11.7109375" style="112" bestFit="1" customWidth="1"/>
    <col min="777" max="777" width="10.42578125" style="112" bestFit="1" customWidth="1"/>
    <col min="778" max="779" width="11.5703125" style="112" bestFit="1" customWidth="1"/>
    <col min="780" max="780" width="11" style="112" bestFit="1" customWidth="1"/>
    <col min="781" max="781" width="10.28515625" style="112" bestFit="1" customWidth="1"/>
    <col min="782" max="782" width="11" style="112" bestFit="1" customWidth="1"/>
    <col min="783" max="783" width="10.28515625" style="112" bestFit="1" customWidth="1"/>
    <col min="784" max="784" width="11.5703125" style="112" bestFit="1" customWidth="1"/>
    <col min="785" max="785" width="11" style="112" bestFit="1" customWidth="1"/>
    <col min="786" max="786" width="10.28515625" style="112" bestFit="1" customWidth="1"/>
    <col min="787" max="787" width="11.7109375" style="112" bestFit="1" customWidth="1"/>
    <col min="788" max="788" width="9.85546875" style="112" bestFit="1" customWidth="1"/>
    <col min="789" max="789" width="9.140625" style="112" bestFit="1" customWidth="1"/>
    <col min="790" max="790" width="9.85546875" style="112" bestFit="1" customWidth="1"/>
    <col min="791" max="791" width="9.140625" style="112" bestFit="1" customWidth="1"/>
    <col min="792" max="793" width="10.5703125" style="112" bestFit="1" customWidth="1"/>
    <col min="794" max="794" width="10.85546875" style="112" bestFit="1" customWidth="1"/>
    <col min="795" max="795" width="9.140625" style="112" bestFit="1" customWidth="1"/>
    <col min="796" max="796" width="9.85546875" style="112" bestFit="1" customWidth="1"/>
    <col min="797" max="797" width="9.140625" style="112" bestFit="1" customWidth="1"/>
    <col min="798" max="798" width="10.85546875" style="112" bestFit="1" customWidth="1"/>
    <col min="799" max="799" width="9.140625" style="112" bestFit="1" customWidth="1"/>
    <col min="800" max="800" width="9.85546875" style="112" bestFit="1" customWidth="1"/>
    <col min="801" max="801" width="9.140625" style="112" bestFit="1" customWidth="1"/>
    <col min="802" max="803" width="10.5703125" style="112" bestFit="1" customWidth="1"/>
    <col min="804" max="804" width="10.85546875" style="112" bestFit="1" customWidth="1"/>
    <col min="805" max="805" width="10.42578125" style="112" bestFit="1" customWidth="1"/>
    <col min="806" max="806" width="10.85546875" style="112" bestFit="1" customWidth="1"/>
    <col min="807" max="807" width="9.85546875" style="112" bestFit="1" customWidth="1"/>
    <col min="808" max="808" width="9.140625" style="112" bestFit="1" customWidth="1"/>
    <col min="809" max="809" width="9.85546875" style="112" bestFit="1" customWidth="1"/>
    <col min="810" max="810" width="9.140625" style="112" bestFit="1" customWidth="1"/>
    <col min="811" max="811" width="9.85546875" style="112" bestFit="1" customWidth="1"/>
    <col min="812" max="812" width="9.140625" style="112" bestFit="1" customWidth="1"/>
    <col min="813" max="813" width="10.5703125" style="112" bestFit="1" customWidth="1"/>
    <col min="814" max="814" width="9.7109375" style="112" customWidth="1"/>
    <col min="815" max="1024" width="9.140625" style="112"/>
    <col min="1025" max="1025" width="15.5703125" style="112" bestFit="1" customWidth="1"/>
    <col min="1026" max="1026" width="10.42578125" style="112" customWidth="1"/>
    <col min="1027" max="1028" width="10.42578125" style="112" bestFit="1" customWidth="1"/>
    <col min="1029" max="1032" width="11.7109375" style="112" bestFit="1" customWidth="1"/>
    <col min="1033" max="1033" width="10.42578125" style="112" bestFit="1" customWidth="1"/>
    <col min="1034" max="1035" width="11.5703125" style="112" bestFit="1" customWidth="1"/>
    <col min="1036" max="1036" width="11" style="112" bestFit="1" customWidth="1"/>
    <col min="1037" max="1037" width="10.28515625" style="112" bestFit="1" customWidth="1"/>
    <col min="1038" max="1038" width="11" style="112" bestFit="1" customWidth="1"/>
    <col min="1039" max="1039" width="10.28515625" style="112" bestFit="1" customWidth="1"/>
    <col min="1040" max="1040" width="11.5703125" style="112" bestFit="1" customWidth="1"/>
    <col min="1041" max="1041" width="11" style="112" bestFit="1" customWidth="1"/>
    <col min="1042" max="1042" width="10.28515625" style="112" bestFit="1" customWidth="1"/>
    <col min="1043" max="1043" width="11.7109375" style="112" bestFit="1" customWidth="1"/>
    <col min="1044" max="1044" width="9.85546875" style="112" bestFit="1" customWidth="1"/>
    <col min="1045" max="1045" width="9.140625" style="112" bestFit="1" customWidth="1"/>
    <col min="1046" max="1046" width="9.85546875" style="112" bestFit="1" customWidth="1"/>
    <col min="1047" max="1047" width="9.140625" style="112" bestFit="1" customWidth="1"/>
    <col min="1048" max="1049" width="10.5703125" style="112" bestFit="1" customWidth="1"/>
    <col min="1050" max="1050" width="10.85546875" style="112" bestFit="1" customWidth="1"/>
    <col min="1051" max="1051" width="9.140625" style="112" bestFit="1" customWidth="1"/>
    <col min="1052" max="1052" width="9.85546875" style="112" bestFit="1" customWidth="1"/>
    <col min="1053" max="1053" width="9.140625" style="112" bestFit="1" customWidth="1"/>
    <col min="1054" max="1054" width="10.85546875" style="112" bestFit="1" customWidth="1"/>
    <col min="1055" max="1055" width="9.140625" style="112" bestFit="1" customWidth="1"/>
    <col min="1056" max="1056" width="9.85546875" style="112" bestFit="1" customWidth="1"/>
    <col min="1057" max="1057" width="9.140625" style="112" bestFit="1" customWidth="1"/>
    <col min="1058" max="1059" width="10.5703125" style="112" bestFit="1" customWidth="1"/>
    <col min="1060" max="1060" width="10.85546875" style="112" bestFit="1" customWidth="1"/>
    <col min="1061" max="1061" width="10.42578125" style="112" bestFit="1" customWidth="1"/>
    <col min="1062" max="1062" width="10.85546875" style="112" bestFit="1" customWidth="1"/>
    <col min="1063" max="1063" width="9.85546875" style="112" bestFit="1" customWidth="1"/>
    <col min="1064" max="1064" width="9.140625" style="112" bestFit="1" customWidth="1"/>
    <col min="1065" max="1065" width="9.85546875" style="112" bestFit="1" customWidth="1"/>
    <col min="1066" max="1066" width="9.140625" style="112" bestFit="1" customWidth="1"/>
    <col min="1067" max="1067" width="9.85546875" style="112" bestFit="1" customWidth="1"/>
    <col min="1068" max="1068" width="9.140625" style="112" bestFit="1" customWidth="1"/>
    <col min="1069" max="1069" width="10.5703125" style="112" bestFit="1" customWidth="1"/>
    <col min="1070" max="1070" width="9.7109375" style="112" customWidth="1"/>
    <col min="1071" max="1280" width="9.140625" style="112"/>
    <col min="1281" max="1281" width="15.5703125" style="112" bestFit="1" customWidth="1"/>
    <col min="1282" max="1282" width="10.42578125" style="112" customWidth="1"/>
    <col min="1283" max="1284" width="10.42578125" style="112" bestFit="1" customWidth="1"/>
    <col min="1285" max="1288" width="11.7109375" style="112" bestFit="1" customWidth="1"/>
    <col min="1289" max="1289" width="10.42578125" style="112" bestFit="1" customWidth="1"/>
    <col min="1290" max="1291" width="11.5703125" style="112" bestFit="1" customWidth="1"/>
    <col min="1292" max="1292" width="11" style="112" bestFit="1" customWidth="1"/>
    <col min="1293" max="1293" width="10.28515625" style="112" bestFit="1" customWidth="1"/>
    <col min="1294" max="1294" width="11" style="112" bestFit="1" customWidth="1"/>
    <col min="1295" max="1295" width="10.28515625" style="112" bestFit="1" customWidth="1"/>
    <col min="1296" max="1296" width="11.5703125" style="112" bestFit="1" customWidth="1"/>
    <col min="1297" max="1297" width="11" style="112" bestFit="1" customWidth="1"/>
    <col min="1298" max="1298" width="10.28515625" style="112" bestFit="1" customWidth="1"/>
    <col min="1299" max="1299" width="11.7109375" style="112" bestFit="1" customWidth="1"/>
    <col min="1300" max="1300" width="9.85546875" style="112" bestFit="1" customWidth="1"/>
    <col min="1301" max="1301" width="9.140625" style="112" bestFit="1" customWidth="1"/>
    <col min="1302" max="1302" width="9.85546875" style="112" bestFit="1" customWidth="1"/>
    <col min="1303" max="1303" width="9.140625" style="112" bestFit="1" customWidth="1"/>
    <col min="1304" max="1305" width="10.5703125" style="112" bestFit="1" customWidth="1"/>
    <col min="1306" max="1306" width="10.85546875" style="112" bestFit="1" customWidth="1"/>
    <col min="1307" max="1307" width="9.140625" style="112" bestFit="1" customWidth="1"/>
    <col min="1308" max="1308" width="9.85546875" style="112" bestFit="1" customWidth="1"/>
    <col min="1309" max="1309" width="9.140625" style="112" bestFit="1" customWidth="1"/>
    <col min="1310" max="1310" width="10.85546875" style="112" bestFit="1" customWidth="1"/>
    <col min="1311" max="1311" width="9.140625" style="112" bestFit="1" customWidth="1"/>
    <col min="1312" max="1312" width="9.85546875" style="112" bestFit="1" customWidth="1"/>
    <col min="1313" max="1313" width="9.140625" style="112" bestFit="1" customWidth="1"/>
    <col min="1314" max="1315" width="10.5703125" style="112" bestFit="1" customWidth="1"/>
    <col min="1316" max="1316" width="10.85546875" style="112" bestFit="1" customWidth="1"/>
    <col min="1317" max="1317" width="10.42578125" style="112" bestFit="1" customWidth="1"/>
    <col min="1318" max="1318" width="10.85546875" style="112" bestFit="1" customWidth="1"/>
    <col min="1319" max="1319" width="9.85546875" style="112" bestFit="1" customWidth="1"/>
    <col min="1320" max="1320" width="9.140625" style="112" bestFit="1" customWidth="1"/>
    <col min="1321" max="1321" width="9.85546875" style="112" bestFit="1" customWidth="1"/>
    <col min="1322" max="1322" width="9.140625" style="112" bestFit="1" customWidth="1"/>
    <col min="1323" max="1323" width="9.85546875" style="112" bestFit="1" customWidth="1"/>
    <col min="1324" max="1324" width="9.140625" style="112" bestFit="1" customWidth="1"/>
    <col min="1325" max="1325" width="10.5703125" style="112" bestFit="1" customWidth="1"/>
    <col min="1326" max="1326" width="9.7109375" style="112" customWidth="1"/>
    <col min="1327" max="1536" width="9.140625" style="112"/>
    <col min="1537" max="1537" width="15.5703125" style="112" bestFit="1" customWidth="1"/>
    <col min="1538" max="1538" width="10.42578125" style="112" customWidth="1"/>
    <col min="1539" max="1540" width="10.42578125" style="112" bestFit="1" customWidth="1"/>
    <col min="1541" max="1544" width="11.7109375" style="112" bestFit="1" customWidth="1"/>
    <col min="1545" max="1545" width="10.42578125" style="112" bestFit="1" customWidth="1"/>
    <col min="1546" max="1547" width="11.5703125" style="112" bestFit="1" customWidth="1"/>
    <col min="1548" max="1548" width="11" style="112" bestFit="1" customWidth="1"/>
    <col min="1549" max="1549" width="10.28515625" style="112" bestFit="1" customWidth="1"/>
    <col min="1550" max="1550" width="11" style="112" bestFit="1" customWidth="1"/>
    <col min="1551" max="1551" width="10.28515625" style="112" bestFit="1" customWidth="1"/>
    <col min="1552" max="1552" width="11.5703125" style="112" bestFit="1" customWidth="1"/>
    <col min="1553" max="1553" width="11" style="112" bestFit="1" customWidth="1"/>
    <col min="1554" max="1554" width="10.28515625" style="112" bestFit="1" customWidth="1"/>
    <col min="1555" max="1555" width="11.7109375" style="112" bestFit="1" customWidth="1"/>
    <col min="1556" max="1556" width="9.85546875" style="112" bestFit="1" customWidth="1"/>
    <col min="1557" max="1557" width="9.140625" style="112" bestFit="1" customWidth="1"/>
    <col min="1558" max="1558" width="9.85546875" style="112" bestFit="1" customWidth="1"/>
    <col min="1559" max="1559" width="9.140625" style="112" bestFit="1" customWidth="1"/>
    <col min="1560" max="1561" width="10.5703125" style="112" bestFit="1" customWidth="1"/>
    <col min="1562" max="1562" width="10.85546875" style="112" bestFit="1" customWidth="1"/>
    <col min="1563" max="1563" width="9.140625" style="112" bestFit="1" customWidth="1"/>
    <col min="1564" max="1564" width="9.85546875" style="112" bestFit="1" customWidth="1"/>
    <col min="1565" max="1565" width="9.140625" style="112" bestFit="1" customWidth="1"/>
    <col min="1566" max="1566" width="10.85546875" style="112" bestFit="1" customWidth="1"/>
    <col min="1567" max="1567" width="9.140625" style="112" bestFit="1" customWidth="1"/>
    <col min="1568" max="1568" width="9.85546875" style="112" bestFit="1" customWidth="1"/>
    <col min="1569" max="1569" width="9.140625" style="112" bestFit="1" customWidth="1"/>
    <col min="1570" max="1571" width="10.5703125" style="112" bestFit="1" customWidth="1"/>
    <col min="1572" max="1572" width="10.85546875" style="112" bestFit="1" customWidth="1"/>
    <col min="1573" max="1573" width="10.42578125" style="112" bestFit="1" customWidth="1"/>
    <col min="1574" max="1574" width="10.85546875" style="112" bestFit="1" customWidth="1"/>
    <col min="1575" max="1575" width="9.85546875" style="112" bestFit="1" customWidth="1"/>
    <col min="1576" max="1576" width="9.140625" style="112" bestFit="1" customWidth="1"/>
    <col min="1577" max="1577" width="9.85546875" style="112" bestFit="1" customWidth="1"/>
    <col min="1578" max="1578" width="9.140625" style="112" bestFit="1" customWidth="1"/>
    <col min="1579" max="1579" width="9.85546875" style="112" bestFit="1" customWidth="1"/>
    <col min="1580" max="1580" width="9.140625" style="112" bestFit="1" customWidth="1"/>
    <col min="1581" max="1581" width="10.5703125" style="112" bestFit="1" customWidth="1"/>
    <col min="1582" max="1582" width="9.7109375" style="112" customWidth="1"/>
    <col min="1583" max="1792" width="9.140625" style="112"/>
    <col min="1793" max="1793" width="15.5703125" style="112" bestFit="1" customWidth="1"/>
    <col min="1794" max="1794" width="10.42578125" style="112" customWidth="1"/>
    <col min="1795" max="1796" width="10.42578125" style="112" bestFit="1" customWidth="1"/>
    <col min="1797" max="1800" width="11.7109375" style="112" bestFit="1" customWidth="1"/>
    <col min="1801" max="1801" width="10.42578125" style="112" bestFit="1" customWidth="1"/>
    <col min="1802" max="1803" width="11.5703125" style="112" bestFit="1" customWidth="1"/>
    <col min="1804" max="1804" width="11" style="112" bestFit="1" customWidth="1"/>
    <col min="1805" max="1805" width="10.28515625" style="112" bestFit="1" customWidth="1"/>
    <col min="1806" max="1806" width="11" style="112" bestFit="1" customWidth="1"/>
    <col min="1807" max="1807" width="10.28515625" style="112" bestFit="1" customWidth="1"/>
    <col min="1808" max="1808" width="11.5703125" style="112" bestFit="1" customWidth="1"/>
    <col min="1809" max="1809" width="11" style="112" bestFit="1" customWidth="1"/>
    <col min="1810" max="1810" width="10.28515625" style="112" bestFit="1" customWidth="1"/>
    <col min="1811" max="1811" width="11.7109375" style="112" bestFit="1" customWidth="1"/>
    <col min="1812" max="1812" width="9.85546875" style="112" bestFit="1" customWidth="1"/>
    <col min="1813" max="1813" width="9.140625" style="112" bestFit="1" customWidth="1"/>
    <col min="1814" max="1814" width="9.85546875" style="112" bestFit="1" customWidth="1"/>
    <col min="1815" max="1815" width="9.140625" style="112" bestFit="1" customWidth="1"/>
    <col min="1816" max="1817" width="10.5703125" style="112" bestFit="1" customWidth="1"/>
    <col min="1818" max="1818" width="10.85546875" style="112" bestFit="1" customWidth="1"/>
    <col min="1819" max="1819" width="9.140625" style="112" bestFit="1" customWidth="1"/>
    <col min="1820" max="1820" width="9.85546875" style="112" bestFit="1" customWidth="1"/>
    <col min="1821" max="1821" width="9.140625" style="112" bestFit="1" customWidth="1"/>
    <col min="1822" max="1822" width="10.85546875" style="112" bestFit="1" customWidth="1"/>
    <col min="1823" max="1823" width="9.140625" style="112" bestFit="1" customWidth="1"/>
    <col min="1824" max="1824" width="9.85546875" style="112" bestFit="1" customWidth="1"/>
    <col min="1825" max="1825" width="9.140625" style="112" bestFit="1" customWidth="1"/>
    <col min="1826" max="1827" width="10.5703125" style="112" bestFit="1" customWidth="1"/>
    <col min="1828" max="1828" width="10.85546875" style="112" bestFit="1" customWidth="1"/>
    <col min="1829" max="1829" width="10.42578125" style="112" bestFit="1" customWidth="1"/>
    <col min="1830" max="1830" width="10.85546875" style="112" bestFit="1" customWidth="1"/>
    <col min="1831" max="1831" width="9.85546875" style="112" bestFit="1" customWidth="1"/>
    <col min="1832" max="1832" width="9.140625" style="112" bestFit="1" customWidth="1"/>
    <col min="1833" max="1833" width="9.85546875" style="112" bestFit="1" customWidth="1"/>
    <col min="1834" max="1834" width="9.140625" style="112" bestFit="1" customWidth="1"/>
    <col min="1835" max="1835" width="9.85546875" style="112" bestFit="1" customWidth="1"/>
    <col min="1836" max="1836" width="9.140625" style="112" bestFit="1" customWidth="1"/>
    <col min="1837" max="1837" width="10.5703125" style="112" bestFit="1" customWidth="1"/>
    <col min="1838" max="1838" width="9.7109375" style="112" customWidth="1"/>
    <col min="1839" max="2048" width="9.140625" style="112"/>
    <col min="2049" max="2049" width="15.5703125" style="112" bestFit="1" customWidth="1"/>
    <col min="2050" max="2050" width="10.42578125" style="112" customWidth="1"/>
    <col min="2051" max="2052" width="10.42578125" style="112" bestFit="1" customWidth="1"/>
    <col min="2053" max="2056" width="11.7109375" style="112" bestFit="1" customWidth="1"/>
    <col min="2057" max="2057" width="10.42578125" style="112" bestFit="1" customWidth="1"/>
    <col min="2058" max="2059" width="11.5703125" style="112" bestFit="1" customWidth="1"/>
    <col min="2060" max="2060" width="11" style="112" bestFit="1" customWidth="1"/>
    <col min="2061" max="2061" width="10.28515625" style="112" bestFit="1" customWidth="1"/>
    <col min="2062" max="2062" width="11" style="112" bestFit="1" customWidth="1"/>
    <col min="2063" max="2063" width="10.28515625" style="112" bestFit="1" customWidth="1"/>
    <col min="2064" max="2064" width="11.5703125" style="112" bestFit="1" customWidth="1"/>
    <col min="2065" max="2065" width="11" style="112" bestFit="1" customWidth="1"/>
    <col min="2066" max="2066" width="10.28515625" style="112" bestFit="1" customWidth="1"/>
    <col min="2067" max="2067" width="11.7109375" style="112" bestFit="1" customWidth="1"/>
    <col min="2068" max="2068" width="9.85546875" style="112" bestFit="1" customWidth="1"/>
    <col min="2069" max="2069" width="9.140625" style="112" bestFit="1" customWidth="1"/>
    <col min="2070" max="2070" width="9.85546875" style="112" bestFit="1" customWidth="1"/>
    <col min="2071" max="2071" width="9.140625" style="112" bestFit="1" customWidth="1"/>
    <col min="2072" max="2073" width="10.5703125" style="112" bestFit="1" customWidth="1"/>
    <col min="2074" max="2074" width="10.85546875" style="112" bestFit="1" customWidth="1"/>
    <col min="2075" max="2075" width="9.140625" style="112" bestFit="1" customWidth="1"/>
    <col min="2076" max="2076" width="9.85546875" style="112" bestFit="1" customWidth="1"/>
    <col min="2077" max="2077" width="9.140625" style="112" bestFit="1" customWidth="1"/>
    <col min="2078" max="2078" width="10.85546875" style="112" bestFit="1" customWidth="1"/>
    <col min="2079" max="2079" width="9.140625" style="112" bestFit="1" customWidth="1"/>
    <col min="2080" max="2080" width="9.85546875" style="112" bestFit="1" customWidth="1"/>
    <col min="2081" max="2081" width="9.140625" style="112" bestFit="1" customWidth="1"/>
    <col min="2082" max="2083" width="10.5703125" style="112" bestFit="1" customWidth="1"/>
    <col min="2084" max="2084" width="10.85546875" style="112" bestFit="1" customWidth="1"/>
    <col min="2085" max="2085" width="10.42578125" style="112" bestFit="1" customWidth="1"/>
    <col min="2086" max="2086" width="10.85546875" style="112" bestFit="1" customWidth="1"/>
    <col min="2087" max="2087" width="9.85546875" style="112" bestFit="1" customWidth="1"/>
    <col min="2088" max="2088" width="9.140625" style="112" bestFit="1" customWidth="1"/>
    <col min="2089" max="2089" width="9.85546875" style="112" bestFit="1" customWidth="1"/>
    <col min="2090" max="2090" width="9.140625" style="112" bestFit="1" customWidth="1"/>
    <col min="2091" max="2091" width="9.85546875" style="112" bestFit="1" customWidth="1"/>
    <col min="2092" max="2092" width="9.140625" style="112" bestFit="1" customWidth="1"/>
    <col min="2093" max="2093" width="10.5703125" style="112" bestFit="1" customWidth="1"/>
    <col min="2094" max="2094" width="9.7109375" style="112" customWidth="1"/>
    <col min="2095" max="2304" width="9.140625" style="112"/>
    <col min="2305" max="2305" width="15.5703125" style="112" bestFit="1" customWidth="1"/>
    <col min="2306" max="2306" width="10.42578125" style="112" customWidth="1"/>
    <col min="2307" max="2308" width="10.42578125" style="112" bestFit="1" customWidth="1"/>
    <col min="2309" max="2312" width="11.7109375" style="112" bestFit="1" customWidth="1"/>
    <col min="2313" max="2313" width="10.42578125" style="112" bestFit="1" customWidth="1"/>
    <col min="2314" max="2315" width="11.5703125" style="112" bestFit="1" customWidth="1"/>
    <col min="2316" max="2316" width="11" style="112" bestFit="1" customWidth="1"/>
    <col min="2317" max="2317" width="10.28515625" style="112" bestFit="1" customWidth="1"/>
    <col min="2318" max="2318" width="11" style="112" bestFit="1" customWidth="1"/>
    <col min="2319" max="2319" width="10.28515625" style="112" bestFit="1" customWidth="1"/>
    <col min="2320" max="2320" width="11.5703125" style="112" bestFit="1" customWidth="1"/>
    <col min="2321" max="2321" width="11" style="112" bestFit="1" customWidth="1"/>
    <col min="2322" max="2322" width="10.28515625" style="112" bestFit="1" customWidth="1"/>
    <col min="2323" max="2323" width="11.7109375" style="112" bestFit="1" customWidth="1"/>
    <col min="2324" max="2324" width="9.85546875" style="112" bestFit="1" customWidth="1"/>
    <col min="2325" max="2325" width="9.140625" style="112" bestFit="1" customWidth="1"/>
    <col min="2326" max="2326" width="9.85546875" style="112" bestFit="1" customWidth="1"/>
    <col min="2327" max="2327" width="9.140625" style="112" bestFit="1" customWidth="1"/>
    <col min="2328" max="2329" width="10.5703125" style="112" bestFit="1" customWidth="1"/>
    <col min="2330" max="2330" width="10.85546875" style="112" bestFit="1" customWidth="1"/>
    <col min="2331" max="2331" width="9.140625" style="112" bestFit="1" customWidth="1"/>
    <col min="2332" max="2332" width="9.85546875" style="112" bestFit="1" customWidth="1"/>
    <col min="2333" max="2333" width="9.140625" style="112" bestFit="1" customWidth="1"/>
    <col min="2334" max="2334" width="10.85546875" style="112" bestFit="1" customWidth="1"/>
    <col min="2335" max="2335" width="9.140625" style="112" bestFit="1" customWidth="1"/>
    <col min="2336" max="2336" width="9.85546875" style="112" bestFit="1" customWidth="1"/>
    <col min="2337" max="2337" width="9.140625" style="112" bestFit="1" customWidth="1"/>
    <col min="2338" max="2339" width="10.5703125" style="112" bestFit="1" customWidth="1"/>
    <col min="2340" max="2340" width="10.85546875" style="112" bestFit="1" customWidth="1"/>
    <col min="2341" max="2341" width="10.42578125" style="112" bestFit="1" customWidth="1"/>
    <col min="2342" max="2342" width="10.85546875" style="112" bestFit="1" customWidth="1"/>
    <col min="2343" max="2343" width="9.85546875" style="112" bestFit="1" customWidth="1"/>
    <col min="2344" max="2344" width="9.140625" style="112" bestFit="1" customWidth="1"/>
    <col min="2345" max="2345" width="9.85546875" style="112" bestFit="1" customWidth="1"/>
    <col min="2346" max="2346" width="9.140625" style="112" bestFit="1" customWidth="1"/>
    <col min="2347" max="2347" width="9.85546875" style="112" bestFit="1" customWidth="1"/>
    <col min="2348" max="2348" width="9.140625" style="112" bestFit="1" customWidth="1"/>
    <col min="2349" max="2349" width="10.5703125" style="112" bestFit="1" customWidth="1"/>
    <col min="2350" max="2350" width="9.7109375" style="112" customWidth="1"/>
    <col min="2351" max="2560" width="9.140625" style="112"/>
    <col min="2561" max="2561" width="15.5703125" style="112" bestFit="1" customWidth="1"/>
    <col min="2562" max="2562" width="10.42578125" style="112" customWidth="1"/>
    <col min="2563" max="2564" width="10.42578125" style="112" bestFit="1" customWidth="1"/>
    <col min="2565" max="2568" width="11.7109375" style="112" bestFit="1" customWidth="1"/>
    <col min="2569" max="2569" width="10.42578125" style="112" bestFit="1" customWidth="1"/>
    <col min="2570" max="2571" width="11.5703125" style="112" bestFit="1" customWidth="1"/>
    <col min="2572" max="2572" width="11" style="112" bestFit="1" customWidth="1"/>
    <col min="2573" max="2573" width="10.28515625" style="112" bestFit="1" customWidth="1"/>
    <col min="2574" max="2574" width="11" style="112" bestFit="1" customWidth="1"/>
    <col min="2575" max="2575" width="10.28515625" style="112" bestFit="1" customWidth="1"/>
    <col min="2576" max="2576" width="11.5703125" style="112" bestFit="1" customWidth="1"/>
    <col min="2577" max="2577" width="11" style="112" bestFit="1" customWidth="1"/>
    <col min="2578" max="2578" width="10.28515625" style="112" bestFit="1" customWidth="1"/>
    <col min="2579" max="2579" width="11.7109375" style="112" bestFit="1" customWidth="1"/>
    <col min="2580" max="2580" width="9.85546875" style="112" bestFit="1" customWidth="1"/>
    <col min="2581" max="2581" width="9.140625" style="112" bestFit="1" customWidth="1"/>
    <col min="2582" max="2582" width="9.85546875" style="112" bestFit="1" customWidth="1"/>
    <col min="2583" max="2583" width="9.140625" style="112" bestFit="1" customWidth="1"/>
    <col min="2584" max="2585" width="10.5703125" style="112" bestFit="1" customWidth="1"/>
    <col min="2586" max="2586" width="10.85546875" style="112" bestFit="1" customWidth="1"/>
    <col min="2587" max="2587" width="9.140625" style="112" bestFit="1" customWidth="1"/>
    <col min="2588" max="2588" width="9.85546875" style="112" bestFit="1" customWidth="1"/>
    <col min="2589" max="2589" width="9.140625" style="112" bestFit="1" customWidth="1"/>
    <col min="2590" max="2590" width="10.85546875" style="112" bestFit="1" customWidth="1"/>
    <col min="2591" max="2591" width="9.140625" style="112" bestFit="1" customWidth="1"/>
    <col min="2592" max="2592" width="9.85546875" style="112" bestFit="1" customWidth="1"/>
    <col min="2593" max="2593" width="9.140625" style="112" bestFit="1" customWidth="1"/>
    <col min="2594" max="2595" width="10.5703125" style="112" bestFit="1" customWidth="1"/>
    <col min="2596" max="2596" width="10.85546875" style="112" bestFit="1" customWidth="1"/>
    <col min="2597" max="2597" width="10.42578125" style="112" bestFit="1" customWidth="1"/>
    <col min="2598" max="2598" width="10.85546875" style="112" bestFit="1" customWidth="1"/>
    <col min="2599" max="2599" width="9.85546875" style="112" bestFit="1" customWidth="1"/>
    <col min="2600" max="2600" width="9.140625" style="112" bestFit="1" customWidth="1"/>
    <col min="2601" max="2601" width="9.85546875" style="112" bestFit="1" customWidth="1"/>
    <col min="2602" max="2602" width="9.140625" style="112" bestFit="1" customWidth="1"/>
    <col min="2603" max="2603" width="9.85546875" style="112" bestFit="1" customWidth="1"/>
    <col min="2604" max="2604" width="9.140625" style="112" bestFit="1" customWidth="1"/>
    <col min="2605" max="2605" width="10.5703125" style="112" bestFit="1" customWidth="1"/>
    <col min="2606" max="2606" width="9.7109375" style="112" customWidth="1"/>
    <col min="2607" max="2816" width="9.140625" style="112"/>
    <col min="2817" max="2817" width="15.5703125" style="112" bestFit="1" customWidth="1"/>
    <col min="2818" max="2818" width="10.42578125" style="112" customWidth="1"/>
    <col min="2819" max="2820" width="10.42578125" style="112" bestFit="1" customWidth="1"/>
    <col min="2821" max="2824" width="11.7109375" style="112" bestFit="1" customWidth="1"/>
    <col min="2825" max="2825" width="10.42578125" style="112" bestFit="1" customWidth="1"/>
    <col min="2826" max="2827" width="11.5703125" style="112" bestFit="1" customWidth="1"/>
    <col min="2828" max="2828" width="11" style="112" bestFit="1" customWidth="1"/>
    <col min="2829" max="2829" width="10.28515625" style="112" bestFit="1" customWidth="1"/>
    <col min="2830" max="2830" width="11" style="112" bestFit="1" customWidth="1"/>
    <col min="2831" max="2831" width="10.28515625" style="112" bestFit="1" customWidth="1"/>
    <col min="2832" max="2832" width="11.5703125" style="112" bestFit="1" customWidth="1"/>
    <col min="2833" max="2833" width="11" style="112" bestFit="1" customWidth="1"/>
    <col min="2834" max="2834" width="10.28515625" style="112" bestFit="1" customWidth="1"/>
    <col min="2835" max="2835" width="11.7109375" style="112" bestFit="1" customWidth="1"/>
    <col min="2836" max="2836" width="9.85546875" style="112" bestFit="1" customWidth="1"/>
    <col min="2837" max="2837" width="9.140625" style="112" bestFit="1" customWidth="1"/>
    <col min="2838" max="2838" width="9.85546875" style="112" bestFit="1" customWidth="1"/>
    <col min="2839" max="2839" width="9.140625" style="112" bestFit="1" customWidth="1"/>
    <col min="2840" max="2841" width="10.5703125" style="112" bestFit="1" customWidth="1"/>
    <col min="2842" max="2842" width="10.85546875" style="112" bestFit="1" customWidth="1"/>
    <col min="2843" max="2843" width="9.140625" style="112" bestFit="1" customWidth="1"/>
    <col min="2844" max="2844" width="9.85546875" style="112" bestFit="1" customWidth="1"/>
    <col min="2845" max="2845" width="9.140625" style="112" bestFit="1" customWidth="1"/>
    <col min="2846" max="2846" width="10.85546875" style="112" bestFit="1" customWidth="1"/>
    <col min="2847" max="2847" width="9.140625" style="112" bestFit="1" customWidth="1"/>
    <col min="2848" max="2848" width="9.85546875" style="112" bestFit="1" customWidth="1"/>
    <col min="2849" max="2849" width="9.140625" style="112" bestFit="1" customWidth="1"/>
    <col min="2850" max="2851" width="10.5703125" style="112" bestFit="1" customWidth="1"/>
    <col min="2852" max="2852" width="10.85546875" style="112" bestFit="1" customWidth="1"/>
    <col min="2853" max="2853" width="10.42578125" style="112" bestFit="1" customWidth="1"/>
    <col min="2854" max="2854" width="10.85546875" style="112" bestFit="1" customWidth="1"/>
    <col min="2855" max="2855" width="9.85546875" style="112" bestFit="1" customWidth="1"/>
    <col min="2856" max="2856" width="9.140625" style="112" bestFit="1" customWidth="1"/>
    <col min="2857" max="2857" width="9.85546875" style="112" bestFit="1" customWidth="1"/>
    <col min="2858" max="2858" width="9.140625" style="112" bestFit="1" customWidth="1"/>
    <col min="2859" max="2859" width="9.85546875" style="112" bestFit="1" customWidth="1"/>
    <col min="2860" max="2860" width="9.140625" style="112" bestFit="1" customWidth="1"/>
    <col min="2861" max="2861" width="10.5703125" style="112" bestFit="1" customWidth="1"/>
    <col min="2862" max="2862" width="9.7109375" style="112" customWidth="1"/>
    <col min="2863" max="3072" width="9.140625" style="112"/>
    <col min="3073" max="3073" width="15.5703125" style="112" bestFit="1" customWidth="1"/>
    <col min="3074" max="3074" width="10.42578125" style="112" customWidth="1"/>
    <col min="3075" max="3076" width="10.42578125" style="112" bestFit="1" customWidth="1"/>
    <col min="3077" max="3080" width="11.7109375" style="112" bestFit="1" customWidth="1"/>
    <col min="3081" max="3081" width="10.42578125" style="112" bestFit="1" customWidth="1"/>
    <col min="3082" max="3083" width="11.5703125" style="112" bestFit="1" customWidth="1"/>
    <col min="3084" max="3084" width="11" style="112" bestFit="1" customWidth="1"/>
    <col min="3085" max="3085" width="10.28515625" style="112" bestFit="1" customWidth="1"/>
    <col min="3086" max="3086" width="11" style="112" bestFit="1" customWidth="1"/>
    <col min="3087" max="3087" width="10.28515625" style="112" bestFit="1" customWidth="1"/>
    <col min="3088" max="3088" width="11.5703125" style="112" bestFit="1" customWidth="1"/>
    <col min="3089" max="3089" width="11" style="112" bestFit="1" customWidth="1"/>
    <col min="3090" max="3090" width="10.28515625" style="112" bestFit="1" customWidth="1"/>
    <col min="3091" max="3091" width="11.7109375" style="112" bestFit="1" customWidth="1"/>
    <col min="3092" max="3092" width="9.85546875" style="112" bestFit="1" customWidth="1"/>
    <col min="3093" max="3093" width="9.140625" style="112" bestFit="1" customWidth="1"/>
    <col min="3094" max="3094" width="9.85546875" style="112" bestFit="1" customWidth="1"/>
    <col min="3095" max="3095" width="9.140625" style="112" bestFit="1" customWidth="1"/>
    <col min="3096" max="3097" width="10.5703125" style="112" bestFit="1" customWidth="1"/>
    <col min="3098" max="3098" width="10.85546875" style="112" bestFit="1" customWidth="1"/>
    <col min="3099" max="3099" width="9.140625" style="112" bestFit="1" customWidth="1"/>
    <col min="3100" max="3100" width="9.85546875" style="112" bestFit="1" customWidth="1"/>
    <col min="3101" max="3101" width="9.140625" style="112" bestFit="1" customWidth="1"/>
    <col min="3102" max="3102" width="10.85546875" style="112" bestFit="1" customWidth="1"/>
    <col min="3103" max="3103" width="9.140625" style="112" bestFit="1" customWidth="1"/>
    <col min="3104" max="3104" width="9.85546875" style="112" bestFit="1" customWidth="1"/>
    <col min="3105" max="3105" width="9.140625" style="112" bestFit="1" customWidth="1"/>
    <col min="3106" max="3107" width="10.5703125" style="112" bestFit="1" customWidth="1"/>
    <col min="3108" max="3108" width="10.85546875" style="112" bestFit="1" customWidth="1"/>
    <col min="3109" max="3109" width="10.42578125" style="112" bestFit="1" customWidth="1"/>
    <col min="3110" max="3110" width="10.85546875" style="112" bestFit="1" customWidth="1"/>
    <col min="3111" max="3111" width="9.85546875" style="112" bestFit="1" customWidth="1"/>
    <col min="3112" max="3112" width="9.140625" style="112" bestFit="1" customWidth="1"/>
    <col min="3113" max="3113" width="9.85546875" style="112" bestFit="1" customWidth="1"/>
    <col min="3114" max="3114" width="9.140625" style="112" bestFit="1" customWidth="1"/>
    <col min="3115" max="3115" width="9.85546875" style="112" bestFit="1" customWidth="1"/>
    <col min="3116" max="3116" width="9.140625" style="112" bestFit="1" customWidth="1"/>
    <col min="3117" max="3117" width="10.5703125" style="112" bestFit="1" customWidth="1"/>
    <col min="3118" max="3118" width="9.7109375" style="112" customWidth="1"/>
    <col min="3119" max="3328" width="9.140625" style="112"/>
    <col min="3329" max="3329" width="15.5703125" style="112" bestFit="1" customWidth="1"/>
    <col min="3330" max="3330" width="10.42578125" style="112" customWidth="1"/>
    <col min="3331" max="3332" width="10.42578125" style="112" bestFit="1" customWidth="1"/>
    <col min="3333" max="3336" width="11.7109375" style="112" bestFit="1" customWidth="1"/>
    <col min="3337" max="3337" width="10.42578125" style="112" bestFit="1" customWidth="1"/>
    <col min="3338" max="3339" width="11.5703125" style="112" bestFit="1" customWidth="1"/>
    <col min="3340" max="3340" width="11" style="112" bestFit="1" customWidth="1"/>
    <col min="3341" max="3341" width="10.28515625" style="112" bestFit="1" customWidth="1"/>
    <col min="3342" max="3342" width="11" style="112" bestFit="1" customWidth="1"/>
    <col min="3343" max="3343" width="10.28515625" style="112" bestFit="1" customWidth="1"/>
    <col min="3344" max="3344" width="11.5703125" style="112" bestFit="1" customWidth="1"/>
    <col min="3345" max="3345" width="11" style="112" bestFit="1" customWidth="1"/>
    <col min="3346" max="3346" width="10.28515625" style="112" bestFit="1" customWidth="1"/>
    <col min="3347" max="3347" width="11.7109375" style="112" bestFit="1" customWidth="1"/>
    <col min="3348" max="3348" width="9.85546875" style="112" bestFit="1" customWidth="1"/>
    <col min="3349" max="3349" width="9.140625" style="112" bestFit="1" customWidth="1"/>
    <col min="3350" max="3350" width="9.85546875" style="112" bestFit="1" customWidth="1"/>
    <col min="3351" max="3351" width="9.140625" style="112" bestFit="1" customWidth="1"/>
    <col min="3352" max="3353" width="10.5703125" style="112" bestFit="1" customWidth="1"/>
    <col min="3354" max="3354" width="10.85546875" style="112" bestFit="1" customWidth="1"/>
    <col min="3355" max="3355" width="9.140625" style="112" bestFit="1" customWidth="1"/>
    <col min="3356" max="3356" width="9.85546875" style="112" bestFit="1" customWidth="1"/>
    <col min="3357" max="3357" width="9.140625" style="112" bestFit="1" customWidth="1"/>
    <col min="3358" max="3358" width="10.85546875" style="112" bestFit="1" customWidth="1"/>
    <col min="3359" max="3359" width="9.140625" style="112" bestFit="1" customWidth="1"/>
    <col min="3360" max="3360" width="9.85546875" style="112" bestFit="1" customWidth="1"/>
    <col min="3361" max="3361" width="9.140625" style="112" bestFit="1" customWidth="1"/>
    <col min="3362" max="3363" width="10.5703125" style="112" bestFit="1" customWidth="1"/>
    <col min="3364" max="3364" width="10.85546875" style="112" bestFit="1" customWidth="1"/>
    <col min="3365" max="3365" width="10.42578125" style="112" bestFit="1" customWidth="1"/>
    <col min="3366" max="3366" width="10.85546875" style="112" bestFit="1" customWidth="1"/>
    <col min="3367" max="3367" width="9.85546875" style="112" bestFit="1" customWidth="1"/>
    <col min="3368" max="3368" width="9.140625" style="112" bestFit="1" customWidth="1"/>
    <col min="3369" max="3369" width="9.85546875" style="112" bestFit="1" customWidth="1"/>
    <col min="3370" max="3370" width="9.140625" style="112" bestFit="1" customWidth="1"/>
    <col min="3371" max="3371" width="9.85546875" style="112" bestFit="1" customWidth="1"/>
    <col min="3372" max="3372" width="9.140625" style="112" bestFit="1" customWidth="1"/>
    <col min="3373" max="3373" width="10.5703125" style="112" bestFit="1" customWidth="1"/>
    <col min="3374" max="3374" width="9.7109375" style="112" customWidth="1"/>
    <col min="3375" max="3584" width="9.140625" style="112"/>
    <col min="3585" max="3585" width="15.5703125" style="112" bestFit="1" customWidth="1"/>
    <col min="3586" max="3586" width="10.42578125" style="112" customWidth="1"/>
    <col min="3587" max="3588" width="10.42578125" style="112" bestFit="1" customWidth="1"/>
    <col min="3589" max="3592" width="11.7109375" style="112" bestFit="1" customWidth="1"/>
    <col min="3593" max="3593" width="10.42578125" style="112" bestFit="1" customWidth="1"/>
    <col min="3594" max="3595" width="11.5703125" style="112" bestFit="1" customWidth="1"/>
    <col min="3596" max="3596" width="11" style="112" bestFit="1" customWidth="1"/>
    <col min="3597" max="3597" width="10.28515625" style="112" bestFit="1" customWidth="1"/>
    <col min="3598" max="3598" width="11" style="112" bestFit="1" customWidth="1"/>
    <col min="3599" max="3599" width="10.28515625" style="112" bestFit="1" customWidth="1"/>
    <col min="3600" max="3600" width="11.5703125" style="112" bestFit="1" customWidth="1"/>
    <col min="3601" max="3601" width="11" style="112" bestFit="1" customWidth="1"/>
    <col min="3602" max="3602" width="10.28515625" style="112" bestFit="1" customWidth="1"/>
    <col min="3603" max="3603" width="11.7109375" style="112" bestFit="1" customWidth="1"/>
    <col min="3604" max="3604" width="9.85546875" style="112" bestFit="1" customWidth="1"/>
    <col min="3605" max="3605" width="9.140625" style="112" bestFit="1" customWidth="1"/>
    <col min="3606" max="3606" width="9.85546875" style="112" bestFit="1" customWidth="1"/>
    <col min="3607" max="3607" width="9.140625" style="112" bestFit="1" customWidth="1"/>
    <col min="3608" max="3609" width="10.5703125" style="112" bestFit="1" customWidth="1"/>
    <col min="3610" max="3610" width="10.85546875" style="112" bestFit="1" customWidth="1"/>
    <col min="3611" max="3611" width="9.140625" style="112" bestFit="1" customWidth="1"/>
    <col min="3612" max="3612" width="9.85546875" style="112" bestFit="1" customWidth="1"/>
    <col min="3613" max="3613" width="9.140625" style="112" bestFit="1" customWidth="1"/>
    <col min="3614" max="3614" width="10.85546875" style="112" bestFit="1" customWidth="1"/>
    <col min="3615" max="3615" width="9.140625" style="112" bestFit="1" customWidth="1"/>
    <col min="3616" max="3616" width="9.85546875" style="112" bestFit="1" customWidth="1"/>
    <col min="3617" max="3617" width="9.140625" style="112" bestFit="1" customWidth="1"/>
    <col min="3618" max="3619" width="10.5703125" style="112" bestFit="1" customWidth="1"/>
    <col min="3620" max="3620" width="10.85546875" style="112" bestFit="1" customWidth="1"/>
    <col min="3621" max="3621" width="10.42578125" style="112" bestFit="1" customWidth="1"/>
    <col min="3622" max="3622" width="10.85546875" style="112" bestFit="1" customWidth="1"/>
    <col min="3623" max="3623" width="9.85546875" style="112" bestFit="1" customWidth="1"/>
    <col min="3624" max="3624" width="9.140625" style="112" bestFit="1" customWidth="1"/>
    <col min="3625" max="3625" width="9.85546875" style="112" bestFit="1" customWidth="1"/>
    <col min="3626" max="3626" width="9.140625" style="112" bestFit="1" customWidth="1"/>
    <col min="3627" max="3627" width="9.85546875" style="112" bestFit="1" customWidth="1"/>
    <col min="3628" max="3628" width="9.140625" style="112" bestFit="1" customWidth="1"/>
    <col min="3629" max="3629" width="10.5703125" style="112" bestFit="1" customWidth="1"/>
    <col min="3630" max="3630" width="9.7109375" style="112" customWidth="1"/>
    <col min="3631" max="3840" width="9.140625" style="112"/>
    <col min="3841" max="3841" width="15.5703125" style="112" bestFit="1" customWidth="1"/>
    <col min="3842" max="3842" width="10.42578125" style="112" customWidth="1"/>
    <col min="3843" max="3844" width="10.42578125" style="112" bestFit="1" customWidth="1"/>
    <col min="3845" max="3848" width="11.7109375" style="112" bestFit="1" customWidth="1"/>
    <col min="3849" max="3849" width="10.42578125" style="112" bestFit="1" customWidth="1"/>
    <col min="3850" max="3851" width="11.5703125" style="112" bestFit="1" customWidth="1"/>
    <col min="3852" max="3852" width="11" style="112" bestFit="1" customWidth="1"/>
    <col min="3853" max="3853" width="10.28515625" style="112" bestFit="1" customWidth="1"/>
    <col min="3854" max="3854" width="11" style="112" bestFit="1" customWidth="1"/>
    <col min="3855" max="3855" width="10.28515625" style="112" bestFit="1" customWidth="1"/>
    <col min="3856" max="3856" width="11.5703125" style="112" bestFit="1" customWidth="1"/>
    <col min="3857" max="3857" width="11" style="112" bestFit="1" customWidth="1"/>
    <col min="3858" max="3858" width="10.28515625" style="112" bestFit="1" customWidth="1"/>
    <col min="3859" max="3859" width="11.7109375" style="112" bestFit="1" customWidth="1"/>
    <col min="3860" max="3860" width="9.85546875" style="112" bestFit="1" customWidth="1"/>
    <col min="3861" max="3861" width="9.140625" style="112" bestFit="1" customWidth="1"/>
    <col min="3862" max="3862" width="9.85546875" style="112" bestFit="1" customWidth="1"/>
    <col min="3863" max="3863" width="9.140625" style="112" bestFit="1" customWidth="1"/>
    <col min="3864" max="3865" width="10.5703125" style="112" bestFit="1" customWidth="1"/>
    <col min="3866" max="3866" width="10.85546875" style="112" bestFit="1" customWidth="1"/>
    <col min="3867" max="3867" width="9.140625" style="112" bestFit="1" customWidth="1"/>
    <col min="3868" max="3868" width="9.85546875" style="112" bestFit="1" customWidth="1"/>
    <col min="3869" max="3869" width="9.140625" style="112" bestFit="1" customWidth="1"/>
    <col min="3870" max="3870" width="10.85546875" style="112" bestFit="1" customWidth="1"/>
    <col min="3871" max="3871" width="9.140625" style="112" bestFit="1" customWidth="1"/>
    <col min="3872" max="3872" width="9.85546875" style="112" bestFit="1" customWidth="1"/>
    <col min="3873" max="3873" width="9.140625" style="112" bestFit="1" customWidth="1"/>
    <col min="3874" max="3875" width="10.5703125" style="112" bestFit="1" customWidth="1"/>
    <col min="3876" max="3876" width="10.85546875" style="112" bestFit="1" customWidth="1"/>
    <col min="3877" max="3877" width="10.42578125" style="112" bestFit="1" customWidth="1"/>
    <col min="3878" max="3878" width="10.85546875" style="112" bestFit="1" customWidth="1"/>
    <col min="3879" max="3879" width="9.85546875" style="112" bestFit="1" customWidth="1"/>
    <col min="3880" max="3880" width="9.140625" style="112" bestFit="1" customWidth="1"/>
    <col min="3881" max="3881" width="9.85546875" style="112" bestFit="1" customWidth="1"/>
    <col min="3882" max="3882" width="9.140625" style="112" bestFit="1" customWidth="1"/>
    <col min="3883" max="3883" width="9.85546875" style="112" bestFit="1" customWidth="1"/>
    <col min="3884" max="3884" width="9.140625" style="112" bestFit="1" customWidth="1"/>
    <col min="3885" max="3885" width="10.5703125" style="112" bestFit="1" customWidth="1"/>
    <col min="3886" max="3886" width="9.7109375" style="112" customWidth="1"/>
    <col min="3887" max="4096" width="9.140625" style="112"/>
    <col min="4097" max="4097" width="15.5703125" style="112" bestFit="1" customWidth="1"/>
    <col min="4098" max="4098" width="10.42578125" style="112" customWidth="1"/>
    <col min="4099" max="4100" width="10.42578125" style="112" bestFit="1" customWidth="1"/>
    <col min="4101" max="4104" width="11.7109375" style="112" bestFit="1" customWidth="1"/>
    <col min="4105" max="4105" width="10.42578125" style="112" bestFit="1" customWidth="1"/>
    <col min="4106" max="4107" width="11.5703125" style="112" bestFit="1" customWidth="1"/>
    <col min="4108" max="4108" width="11" style="112" bestFit="1" customWidth="1"/>
    <col min="4109" max="4109" width="10.28515625" style="112" bestFit="1" customWidth="1"/>
    <col min="4110" max="4110" width="11" style="112" bestFit="1" customWidth="1"/>
    <col min="4111" max="4111" width="10.28515625" style="112" bestFit="1" customWidth="1"/>
    <col min="4112" max="4112" width="11.5703125" style="112" bestFit="1" customWidth="1"/>
    <col min="4113" max="4113" width="11" style="112" bestFit="1" customWidth="1"/>
    <col min="4114" max="4114" width="10.28515625" style="112" bestFit="1" customWidth="1"/>
    <col min="4115" max="4115" width="11.7109375" style="112" bestFit="1" customWidth="1"/>
    <col min="4116" max="4116" width="9.85546875" style="112" bestFit="1" customWidth="1"/>
    <col min="4117" max="4117" width="9.140625" style="112" bestFit="1" customWidth="1"/>
    <col min="4118" max="4118" width="9.85546875" style="112" bestFit="1" customWidth="1"/>
    <col min="4119" max="4119" width="9.140625" style="112" bestFit="1" customWidth="1"/>
    <col min="4120" max="4121" width="10.5703125" style="112" bestFit="1" customWidth="1"/>
    <col min="4122" max="4122" width="10.85546875" style="112" bestFit="1" customWidth="1"/>
    <col min="4123" max="4123" width="9.140625" style="112" bestFit="1" customWidth="1"/>
    <col min="4124" max="4124" width="9.85546875" style="112" bestFit="1" customWidth="1"/>
    <col min="4125" max="4125" width="9.140625" style="112" bestFit="1" customWidth="1"/>
    <col min="4126" max="4126" width="10.85546875" style="112" bestFit="1" customWidth="1"/>
    <col min="4127" max="4127" width="9.140625" style="112" bestFit="1" customWidth="1"/>
    <col min="4128" max="4128" width="9.85546875" style="112" bestFit="1" customWidth="1"/>
    <col min="4129" max="4129" width="9.140625" style="112" bestFit="1" customWidth="1"/>
    <col min="4130" max="4131" width="10.5703125" style="112" bestFit="1" customWidth="1"/>
    <col min="4132" max="4132" width="10.85546875" style="112" bestFit="1" customWidth="1"/>
    <col min="4133" max="4133" width="10.42578125" style="112" bestFit="1" customWidth="1"/>
    <col min="4134" max="4134" width="10.85546875" style="112" bestFit="1" customWidth="1"/>
    <col min="4135" max="4135" width="9.85546875" style="112" bestFit="1" customWidth="1"/>
    <col min="4136" max="4136" width="9.140625" style="112" bestFit="1" customWidth="1"/>
    <col min="4137" max="4137" width="9.85546875" style="112" bestFit="1" customWidth="1"/>
    <col min="4138" max="4138" width="9.140625" style="112" bestFit="1" customWidth="1"/>
    <col min="4139" max="4139" width="9.85546875" style="112" bestFit="1" customWidth="1"/>
    <col min="4140" max="4140" width="9.140625" style="112" bestFit="1" customWidth="1"/>
    <col min="4141" max="4141" width="10.5703125" style="112" bestFit="1" customWidth="1"/>
    <col min="4142" max="4142" width="9.7109375" style="112" customWidth="1"/>
    <col min="4143" max="4352" width="9.140625" style="112"/>
    <col min="4353" max="4353" width="15.5703125" style="112" bestFit="1" customWidth="1"/>
    <col min="4354" max="4354" width="10.42578125" style="112" customWidth="1"/>
    <col min="4355" max="4356" width="10.42578125" style="112" bestFit="1" customWidth="1"/>
    <col min="4357" max="4360" width="11.7109375" style="112" bestFit="1" customWidth="1"/>
    <col min="4361" max="4361" width="10.42578125" style="112" bestFit="1" customWidth="1"/>
    <col min="4362" max="4363" width="11.5703125" style="112" bestFit="1" customWidth="1"/>
    <col min="4364" max="4364" width="11" style="112" bestFit="1" customWidth="1"/>
    <col min="4365" max="4365" width="10.28515625" style="112" bestFit="1" customWidth="1"/>
    <col min="4366" max="4366" width="11" style="112" bestFit="1" customWidth="1"/>
    <col min="4367" max="4367" width="10.28515625" style="112" bestFit="1" customWidth="1"/>
    <col min="4368" max="4368" width="11.5703125" style="112" bestFit="1" customWidth="1"/>
    <col min="4369" max="4369" width="11" style="112" bestFit="1" customWidth="1"/>
    <col min="4370" max="4370" width="10.28515625" style="112" bestFit="1" customWidth="1"/>
    <col min="4371" max="4371" width="11.7109375" style="112" bestFit="1" customWidth="1"/>
    <col min="4372" max="4372" width="9.85546875" style="112" bestFit="1" customWidth="1"/>
    <col min="4373" max="4373" width="9.140625" style="112" bestFit="1" customWidth="1"/>
    <col min="4374" max="4374" width="9.85546875" style="112" bestFit="1" customWidth="1"/>
    <col min="4375" max="4375" width="9.140625" style="112" bestFit="1" customWidth="1"/>
    <col min="4376" max="4377" width="10.5703125" style="112" bestFit="1" customWidth="1"/>
    <col min="4378" max="4378" width="10.85546875" style="112" bestFit="1" customWidth="1"/>
    <col min="4379" max="4379" width="9.140625" style="112" bestFit="1" customWidth="1"/>
    <col min="4380" max="4380" width="9.85546875" style="112" bestFit="1" customWidth="1"/>
    <col min="4381" max="4381" width="9.140625" style="112" bestFit="1" customWidth="1"/>
    <col min="4382" max="4382" width="10.85546875" style="112" bestFit="1" customWidth="1"/>
    <col min="4383" max="4383" width="9.140625" style="112" bestFit="1" customWidth="1"/>
    <col min="4384" max="4384" width="9.85546875" style="112" bestFit="1" customWidth="1"/>
    <col min="4385" max="4385" width="9.140625" style="112" bestFit="1" customWidth="1"/>
    <col min="4386" max="4387" width="10.5703125" style="112" bestFit="1" customWidth="1"/>
    <col min="4388" max="4388" width="10.85546875" style="112" bestFit="1" customWidth="1"/>
    <col min="4389" max="4389" width="10.42578125" style="112" bestFit="1" customWidth="1"/>
    <col min="4390" max="4390" width="10.85546875" style="112" bestFit="1" customWidth="1"/>
    <col min="4391" max="4391" width="9.85546875" style="112" bestFit="1" customWidth="1"/>
    <col min="4392" max="4392" width="9.140625" style="112" bestFit="1" customWidth="1"/>
    <col min="4393" max="4393" width="9.85546875" style="112" bestFit="1" customWidth="1"/>
    <col min="4394" max="4394" width="9.140625" style="112" bestFit="1" customWidth="1"/>
    <col min="4395" max="4395" width="9.85546875" style="112" bestFit="1" customWidth="1"/>
    <col min="4396" max="4396" width="9.140625" style="112" bestFit="1" customWidth="1"/>
    <col min="4397" max="4397" width="10.5703125" style="112" bestFit="1" customWidth="1"/>
    <col min="4398" max="4398" width="9.7109375" style="112" customWidth="1"/>
    <col min="4399" max="4608" width="9.140625" style="112"/>
    <col min="4609" max="4609" width="15.5703125" style="112" bestFit="1" customWidth="1"/>
    <col min="4610" max="4610" width="10.42578125" style="112" customWidth="1"/>
    <col min="4611" max="4612" width="10.42578125" style="112" bestFit="1" customWidth="1"/>
    <col min="4613" max="4616" width="11.7109375" style="112" bestFit="1" customWidth="1"/>
    <col min="4617" max="4617" width="10.42578125" style="112" bestFit="1" customWidth="1"/>
    <col min="4618" max="4619" width="11.5703125" style="112" bestFit="1" customWidth="1"/>
    <col min="4620" max="4620" width="11" style="112" bestFit="1" customWidth="1"/>
    <col min="4621" max="4621" width="10.28515625" style="112" bestFit="1" customWidth="1"/>
    <col min="4622" max="4622" width="11" style="112" bestFit="1" customWidth="1"/>
    <col min="4623" max="4623" width="10.28515625" style="112" bestFit="1" customWidth="1"/>
    <col min="4624" max="4624" width="11.5703125" style="112" bestFit="1" customWidth="1"/>
    <col min="4625" max="4625" width="11" style="112" bestFit="1" customWidth="1"/>
    <col min="4626" max="4626" width="10.28515625" style="112" bestFit="1" customWidth="1"/>
    <col min="4627" max="4627" width="11.7109375" style="112" bestFit="1" customWidth="1"/>
    <col min="4628" max="4628" width="9.85546875" style="112" bestFit="1" customWidth="1"/>
    <col min="4629" max="4629" width="9.140625" style="112" bestFit="1" customWidth="1"/>
    <col min="4630" max="4630" width="9.85546875" style="112" bestFit="1" customWidth="1"/>
    <col min="4631" max="4631" width="9.140625" style="112" bestFit="1" customWidth="1"/>
    <col min="4632" max="4633" width="10.5703125" style="112" bestFit="1" customWidth="1"/>
    <col min="4634" max="4634" width="10.85546875" style="112" bestFit="1" customWidth="1"/>
    <col min="4635" max="4635" width="9.140625" style="112" bestFit="1" customWidth="1"/>
    <col min="4636" max="4636" width="9.85546875" style="112" bestFit="1" customWidth="1"/>
    <col min="4637" max="4637" width="9.140625" style="112" bestFit="1" customWidth="1"/>
    <col min="4638" max="4638" width="10.85546875" style="112" bestFit="1" customWidth="1"/>
    <col min="4639" max="4639" width="9.140625" style="112" bestFit="1" customWidth="1"/>
    <col min="4640" max="4640" width="9.85546875" style="112" bestFit="1" customWidth="1"/>
    <col min="4641" max="4641" width="9.140625" style="112" bestFit="1" customWidth="1"/>
    <col min="4642" max="4643" width="10.5703125" style="112" bestFit="1" customWidth="1"/>
    <col min="4644" max="4644" width="10.85546875" style="112" bestFit="1" customWidth="1"/>
    <col min="4645" max="4645" width="10.42578125" style="112" bestFit="1" customWidth="1"/>
    <col min="4646" max="4646" width="10.85546875" style="112" bestFit="1" customWidth="1"/>
    <col min="4647" max="4647" width="9.85546875" style="112" bestFit="1" customWidth="1"/>
    <col min="4648" max="4648" width="9.140625" style="112" bestFit="1" customWidth="1"/>
    <col min="4649" max="4649" width="9.85546875" style="112" bestFit="1" customWidth="1"/>
    <col min="4650" max="4650" width="9.140625" style="112" bestFit="1" customWidth="1"/>
    <col min="4651" max="4651" width="9.85546875" style="112" bestFit="1" customWidth="1"/>
    <col min="4652" max="4652" width="9.140625" style="112" bestFit="1" customWidth="1"/>
    <col min="4653" max="4653" width="10.5703125" style="112" bestFit="1" customWidth="1"/>
    <col min="4654" max="4654" width="9.7109375" style="112" customWidth="1"/>
    <col min="4655" max="4864" width="9.140625" style="112"/>
    <col min="4865" max="4865" width="15.5703125" style="112" bestFit="1" customWidth="1"/>
    <col min="4866" max="4866" width="10.42578125" style="112" customWidth="1"/>
    <col min="4867" max="4868" width="10.42578125" style="112" bestFit="1" customWidth="1"/>
    <col min="4869" max="4872" width="11.7109375" style="112" bestFit="1" customWidth="1"/>
    <col min="4873" max="4873" width="10.42578125" style="112" bestFit="1" customWidth="1"/>
    <col min="4874" max="4875" width="11.5703125" style="112" bestFit="1" customWidth="1"/>
    <col min="4876" max="4876" width="11" style="112" bestFit="1" customWidth="1"/>
    <col min="4877" max="4877" width="10.28515625" style="112" bestFit="1" customWidth="1"/>
    <col min="4878" max="4878" width="11" style="112" bestFit="1" customWidth="1"/>
    <col min="4879" max="4879" width="10.28515625" style="112" bestFit="1" customWidth="1"/>
    <col min="4880" max="4880" width="11.5703125" style="112" bestFit="1" customWidth="1"/>
    <col min="4881" max="4881" width="11" style="112" bestFit="1" customWidth="1"/>
    <col min="4882" max="4882" width="10.28515625" style="112" bestFit="1" customWidth="1"/>
    <col min="4883" max="4883" width="11.7109375" style="112" bestFit="1" customWidth="1"/>
    <col min="4884" max="4884" width="9.85546875" style="112" bestFit="1" customWidth="1"/>
    <col min="4885" max="4885" width="9.140625" style="112" bestFit="1" customWidth="1"/>
    <col min="4886" max="4886" width="9.85546875" style="112" bestFit="1" customWidth="1"/>
    <col min="4887" max="4887" width="9.140625" style="112" bestFit="1" customWidth="1"/>
    <col min="4888" max="4889" width="10.5703125" style="112" bestFit="1" customWidth="1"/>
    <col min="4890" max="4890" width="10.85546875" style="112" bestFit="1" customWidth="1"/>
    <col min="4891" max="4891" width="9.140625" style="112" bestFit="1" customWidth="1"/>
    <col min="4892" max="4892" width="9.85546875" style="112" bestFit="1" customWidth="1"/>
    <col min="4893" max="4893" width="9.140625" style="112" bestFit="1" customWidth="1"/>
    <col min="4894" max="4894" width="10.85546875" style="112" bestFit="1" customWidth="1"/>
    <col min="4895" max="4895" width="9.140625" style="112" bestFit="1" customWidth="1"/>
    <col min="4896" max="4896" width="9.85546875" style="112" bestFit="1" customWidth="1"/>
    <col min="4897" max="4897" width="9.140625" style="112" bestFit="1" customWidth="1"/>
    <col min="4898" max="4899" width="10.5703125" style="112" bestFit="1" customWidth="1"/>
    <col min="4900" max="4900" width="10.85546875" style="112" bestFit="1" customWidth="1"/>
    <col min="4901" max="4901" width="10.42578125" style="112" bestFit="1" customWidth="1"/>
    <col min="4902" max="4902" width="10.85546875" style="112" bestFit="1" customWidth="1"/>
    <col min="4903" max="4903" width="9.85546875" style="112" bestFit="1" customWidth="1"/>
    <col min="4904" max="4904" width="9.140625" style="112" bestFit="1" customWidth="1"/>
    <col min="4905" max="4905" width="9.85546875" style="112" bestFit="1" customWidth="1"/>
    <col min="4906" max="4906" width="9.140625" style="112" bestFit="1" customWidth="1"/>
    <col min="4907" max="4907" width="9.85546875" style="112" bestFit="1" customWidth="1"/>
    <col min="4908" max="4908" width="9.140625" style="112" bestFit="1" customWidth="1"/>
    <col min="4909" max="4909" width="10.5703125" style="112" bestFit="1" customWidth="1"/>
    <col min="4910" max="4910" width="9.7109375" style="112" customWidth="1"/>
    <col min="4911" max="5120" width="9.140625" style="112"/>
    <col min="5121" max="5121" width="15.5703125" style="112" bestFit="1" customWidth="1"/>
    <col min="5122" max="5122" width="10.42578125" style="112" customWidth="1"/>
    <col min="5123" max="5124" width="10.42578125" style="112" bestFit="1" customWidth="1"/>
    <col min="5125" max="5128" width="11.7109375" style="112" bestFit="1" customWidth="1"/>
    <col min="5129" max="5129" width="10.42578125" style="112" bestFit="1" customWidth="1"/>
    <col min="5130" max="5131" width="11.5703125" style="112" bestFit="1" customWidth="1"/>
    <col min="5132" max="5132" width="11" style="112" bestFit="1" customWidth="1"/>
    <col min="5133" max="5133" width="10.28515625" style="112" bestFit="1" customWidth="1"/>
    <col min="5134" max="5134" width="11" style="112" bestFit="1" customWidth="1"/>
    <col min="5135" max="5135" width="10.28515625" style="112" bestFit="1" customWidth="1"/>
    <col min="5136" max="5136" width="11.5703125" style="112" bestFit="1" customWidth="1"/>
    <col min="5137" max="5137" width="11" style="112" bestFit="1" customWidth="1"/>
    <col min="5138" max="5138" width="10.28515625" style="112" bestFit="1" customWidth="1"/>
    <col min="5139" max="5139" width="11.7109375" style="112" bestFit="1" customWidth="1"/>
    <col min="5140" max="5140" width="9.85546875" style="112" bestFit="1" customWidth="1"/>
    <col min="5141" max="5141" width="9.140625" style="112" bestFit="1" customWidth="1"/>
    <col min="5142" max="5142" width="9.85546875" style="112" bestFit="1" customWidth="1"/>
    <col min="5143" max="5143" width="9.140625" style="112" bestFit="1" customWidth="1"/>
    <col min="5144" max="5145" width="10.5703125" style="112" bestFit="1" customWidth="1"/>
    <col min="5146" max="5146" width="10.85546875" style="112" bestFit="1" customWidth="1"/>
    <col min="5147" max="5147" width="9.140625" style="112" bestFit="1" customWidth="1"/>
    <col min="5148" max="5148" width="9.85546875" style="112" bestFit="1" customWidth="1"/>
    <col min="5149" max="5149" width="9.140625" style="112" bestFit="1" customWidth="1"/>
    <col min="5150" max="5150" width="10.85546875" style="112" bestFit="1" customWidth="1"/>
    <col min="5151" max="5151" width="9.140625" style="112" bestFit="1" customWidth="1"/>
    <col min="5152" max="5152" width="9.85546875" style="112" bestFit="1" customWidth="1"/>
    <col min="5153" max="5153" width="9.140625" style="112" bestFit="1" customWidth="1"/>
    <col min="5154" max="5155" width="10.5703125" style="112" bestFit="1" customWidth="1"/>
    <col min="5156" max="5156" width="10.85546875" style="112" bestFit="1" customWidth="1"/>
    <col min="5157" max="5157" width="10.42578125" style="112" bestFit="1" customWidth="1"/>
    <col min="5158" max="5158" width="10.85546875" style="112" bestFit="1" customWidth="1"/>
    <col min="5159" max="5159" width="9.85546875" style="112" bestFit="1" customWidth="1"/>
    <col min="5160" max="5160" width="9.140625" style="112" bestFit="1" customWidth="1"/>
    <col min="5161" max="5161" width="9.85546875" style="112" bestFit="1" customWidth="1"/>
    <col min="5162" max="5162" width="9.140625" style="112" bestFit="1" customWidth="1"/>
    <col min="5163" max="5163" width="9.85546875" style="112" bestFit="1" customWidth="1"/>
    <col min="5164" max="5164" width="9.140625" style="112" bestFit="1" customWidth="1"/>
    <col min="5165" max="5165" width="10.5703125" style="112" bestFit="1" customWidth="1"/>
    <col min="5166" max="5166" width="9.7109375" style="112" customWidth="1"/>
    <col min="5167" max="5376" width="9.140625" style="112"/>
    <col min="5377" max="5377" width="15.5703125" style="112" bestFit="1" customWidth="1"/>
    <col min="5378" max="5378" width="10.42578125" style="112" customWidth="1"/>
    <col min="5379" max="5380" width="10.42578125" style="112" bestFit="1" customWidth="1"/>
    <col min="5381" max="5384" width="11.7109375" style="112" bestFit="1" customWidth="1"/>
    <col min="5385" max="5385" width="10.42578125" style="112" bestFit="1" customWidth="1"/>
    <col min="5386" max="5387" width="11.5703125" style="112" bestFit="1" customWidth="1"/>
    <col min="5388" max="5388" width="11" style="112" bestFit="1" customWidth="1"/>
    <col min="5389" max="5389" width="10.28515625" style="112" bestFit="1" customWidth="1"/>
    <col min="5390" max="5390" width="11" style="112" bestFit="1" customWidth="1"/>
    <col min="5391" max="5391" width="10.28515625" style="112" bestFit="1" customWidth="1"/>
    <col min="5392" max="5392" width="11.5703125" style="112" bestFit="1" customWidth="1"/>
    <col min="5393" max="5393" width="11" style="112" bestFit="1" customWidth="1"/>
    <col min="5394" max="5394" width="10.28515625" style="112" bestFit="1" customWidth="1"/>
    <col min="5395" max="5395" width="11.7109375" style="112" bestFit="1" customWidth="1"/>
    <col min="5396" max="5396" width="9.85546875" style="112" bestFit="1" customWidth="1"/>
    <col min="5397" max="5397" width="9.140625" style="112" bestFit="1" customWidth="1"/>
    <col min="5398" max="5398" width="9.85546875" style="112" bestFit="1" customWidth="1"/>
    <col min="5399" max="5399" width="9.140625" style="112" bestFit="1" customWidth="1"/>
    <col min="5400" max="5401" width="10.5703125" style="112" bestFit="1" customWidth="1"/>
    <col min="5402" max="5402" width="10.85546875" style="112" bestFit="1" customWidth="1"/>
    <col min="5403" max="5403" width="9.140625" style="112" bestFit="1" customWidth="1"/>
    <col min="5404" max="5404" width="9.85546875" style="112" bestFit="1" customWidth="1"/>
    <col min="5405" max="5405" width="9.140625" style="112" bestFit="1" customWidth="1"/>
    <col min="5406" max="5406" width="10.85546875" style="112" bestFit="1" customWidth="1"/>
    <col min="5407" max="5407" width="9.140625" style="112" bestFit="1" customWidth="1"/>
    <col min="5408" max="5408" width="9.85546875" style="112" bestFit="1" customWidth="1"/>
    <col min="5409" max="5409" width="9.140625" style="112" bestFit="1" customWidth="1"/>
    <col min="5410" max="5411" width="10.5703125" style="112" bestFit="1" customWidth="1"/>
    <col min="5412" max="5412" width="10.85546875" style="112" bestFit="1" customWidth="1"/>
    <col min="5413" max="5413" width="10.42578125" style="112" bestFit="1" customWidth="1"/>
    <col min="5414" max="5414" width="10.85546875" style="112" bestFit="1" customWidth="1"/>
    <col min="5415" max="5415" width="9.85546875" style="112" bestFit="1" customWidth="1"/>
    <col min="5416" max="5416" width="9.140625" style="112" bestFit="1" customWidth="1"/>
    <col min="5417" max="5417" width="9.85546875" style="112" bestFit="1" customWidth="1"/>
    <col min="5418" max="5418" width="9.140625" style="112" bestFit="1" customWidth="1"/>
    <col min="5419" max="5419" width="9.85546875" style="112" bestFit="1" customWidth="1"/>
    <col min="5420" max="5420" width="9.140625" style="112" bestFit="1" customWidth="1"/>
    <col min="5421" max="5421" width="10.5703125" style="112" bestFit="1" customWidth="1"/>
    <col min="5422" max="5422" width="9.7109375" style="112" customWidth="1"/>
    <col min="5423" max="5632" width="9.140625" style="112"/>
    <col min="5633" max="5633" width="15.5703125" style="112" bestFit="1" customWidth="1"/>
    <col min="5634" max="5634" width="10.42578125" style="112" customWidth="1"/>
    <col min="5635" max="5636" width="10.42578125" style="112" bestFit="1" customWidth="1"/>
    <col min="5637" max="5640" width="11.7109375" style="112" bestFit="1" customWidth="1"/>
    <col min="5641" max="5641" width="10.42578125" style="112" bestFit="1" customWidth="1"/>
    <col min="5642" max="5643" width="11.5703125" style="112" bestFit="1" customWidth="1"/>
    <col min="5644" max="5644" width="11" style="112" bestFit="1" customWidth="1"/>
    <col min="5645" max="5645" width="10.28515625" style="112" bestFit="1" customWidth="1"/>
    <col min="5646" max="5646" width="11" style="112" bestFit="1" customWidth="1"/>
    <col min="5647" max="5647" width="10.28515625" style="112" bestFit="1" customWidth="1"/>
    <col min="5648" max="5648" width="11.5703125" style="112" bestFit="1" customWidth="1"/>
    <col min="5649" max="5649" width="11" style="112" bestFit="1" customWidth="1"/>
    <col min="5650" max="5650" width="10.28515625" style="112" bestFit="1" customWidth="1"/>
    <col min="5651" max="5651" width="11.7109375" style="112" bestFit="1" customWidth="1"/>
    <col min="5652" max="5652" width="9.85546875" style="112" bestFit="1" customWidth="1"/>
    <col min="5653" max="5653" width="9.140625" style="112" bestFit="1" customWidth="1"/>
    <col min="5654" max="5654" width="9.85546875" style="112" bestFit="1" customWidth="1"/>
    <col min="5655" max="5655" width="9.140625" style="112" bestFit="1" customWidth="1"/>
    <col min="5656" max="5657" width="10.5703125" style="112" bestFit="1" customWidth="1"/>
    <col min="5658" max="5658" width="10.85546875" style="112" bestFit="1" customWidth="1"/>
    <col min="5659" max="5659" width="9.140625" style="112" bestFit="1" customWidth="1"/>
    <col min="5660" max="5660" width="9.85546875" style="112" bestFit="1" customWidth="1"/>
    <col min="5661" max="5661" width="9.140625" style="112" bestFit="1" customWidth="1"/>
    <col min="5662" max="5662" width="10.85546875" style="112" bestFit="1" customWidth="1"/>
    <col min="5663" max="5663" width="9.140625" style="112" bestFit="1" customWidth="1"/>
    <col min="5664" max="5664" width="9.85546875" style="112" bestFit="1" customWidth="1"/>
    <col min="5665" max="5665" width="9.140625" style="112" bestFit="1" customWidth="1"/>
    <col min="5666" max="5667" width="10.5703125" style="112" bestFit="1" customWidth="1"/>
    <col min="5668" max="5668" width="10.85546875" style="112" bestFit="1" customWidth="1"/>
    <col min="5669" max="5669" width="10.42578125" style="112" bestFit="1" customWidth="1"/>
    <col min="5670" max="5670" width="10.85546875" style="112" bestFit="1" customWidth="1"/>
    <col min="5671" max="5671" width="9.85546875" style="112" bestFit="1" customWidth="1"/>
    <col min="5672" max="5672" width="9.140625" style="112" bestFit="1" customWidth="1"/>
    <col min="5673" max="5673" width="9.85546875" style="112" bestFit="1" customWidth="1"/>
    <col min="5674" max="5674" width="9.140625" style="112" bestFit="1" customWidth="1"/>
    <col min="5675" max="5675" width="9.85546875" style="112" bestFit="1" customWidth="1"/>
    <col min="5676" max="5676" width="9.140625" style="112" bestFit="1" customWidth="1"/>
    <col min="5677" max="5677" width="10.5703125" style="112" bestFit="1" customWidth="1"/>
    <col min="5678" max="5678" width="9.7109375" style="112" customWidth="1"/>
    <col min="5679" max="5888" width="9.140625" style="112"/>
    <col min="5889" max="5889" width="15.5703125" style="112" bestFit="1" customWidth="1"/>
    <col min="5890" max="5890" width="10.42578125" style="112" customWidth="1"/>
    <col min="5891" max="5892" width="10.42578125" style="112" bestFit="1" customWidth="1"/>
    <col min="5893" max="5896" width="11.7109375" style="112" bestFit="1" customWidth="1"/>
    <col min="5897" max="5897" width="10.42578125" style="112" bestFit="1" customWidth="1"/>
    <col min="5898" max="5899" width="11.5703125" style="112" bestFit="1" customWidth="1"/>
    <col min="5900" max="5900" width="11" style="112" bestFit="1" customWidth="1"/>
    <col min="5901" max="5901" width="10.28515625" style="112" bestFit="1" customWidth="1"/>
    <col min="5902" max="5902" width="11" style="112" bestFit="1" customWidth="1"/>
    <col min="5903" max="5903" width="10.28515625" style="112" bestFit="1" customWidth="1"/>
    <col min="5904" max="5904" width="11.5703125" style="112" bestFit="1" customWidth="1"/>
    <col min="5905" max="5905" width="11" style="112" bestFit="1" customWidth="1"/>
    <col min="5906" max="5906" width="10.28515625" style="112" bestFit="1" customWidth="1"/>
    <col min="5907" max="5907" width="11.7109375" style="112" bestFit="1" customWidth="1"/>
    <col min="5908" max="5908" width="9.85546875" style="112" bestFit="1" customWidth="1"/>
    <col min="5909" max="5909" width="9.140625" style="112" bestFit="1" customWidth="1"/>
    <col min="5910" max="5910" width="9.85546875" style="112" bestFit="1" customWidth="1"/>
    <col min="5911" max="5911" width="9.140625" style="112" bestFit="1" customWidth="1"/>
    <col min="5912" max="5913" width="10.5703125" style="112" bestFit="1" customWidth="1"/>
    <col min="5914" max="5914" width="10.85546875" style="112" bestFit="1" customWidth="1"/>
    <col min="5915" max="5915" width="9.140625" style="112" bestFit="1" customWidth="1"/>
    <col min="5916" max="5916" width="9.85546875" style="112" bestFit="1" customWidth="1"/>
    <col min="5917" max="5917" width="9.140625" style="112" bestFit="1" customWidth="1"/>
    <col min="5918" max="5918" width="10.85546875" style="112" bestFit="1" customWidth="1"/>
    <col min="5919" max="5919" width="9.140625" style="112" bestFit="1" customWidth="1"/>
    <col min="5920" max="5920" width="9.85546875" style="112" bestFit="1" customWidth="1"/>
    <col min="5921" max="5921" width="9.140625" style="112" bestFit="1" customWidth="1"/>
    <col min="5922" max="5923" width="10.5703125" style="112" bestFit="1" customWidth="1"/>
    <col min="5924" max="5924" width="10.85546875" style="112" bestFit="1" customWidth="1"/>
    <col min="5925" max="5925" width="10.42578125" style="112" bestFit="1" customWidth="1"/>
    <col min="5926" max="5926" width="10.85546875" style="112" bestFit="1" customWidth="1"/>
    <col min="5927" max="5927" width="9.85546875" style="112" bestFit="1" customWidth="1"/>
    <col min="5928" max="5928" width="9.140625" style="112" bestFit="1" customWidth="1"/>
    <col min="5929" max="5929" width="9.85546875" style="112" bestFit="1" customWidth="1"/>
    <col min="5930" max="5930" width="9.140625" style="112" bestFit="1" customWidth="1"/>
    <col min="5931" max="5931" width="9.85546875" style="112" bestFit="1" customWidth="1"/>
    <col min="5932" max="5932" width="9.140625" style="112" bestFit="1" customWidth="1"/>
    <col min="5933" max="5933" width="10.5703125" style="112" bestFit="1" customWidth="1"/>
    <col min="5934" max="5934" width="9.7109375" style="112" customWidth="1"/>
    <col min="5935" max="6144" width="9.140625" style="112"/>
    <col min="6145" max="6145" width="15.5703125" style="112" bestFit="1" customWidth="1"/>
    <col min="6146" max="6146" width="10.42578125" style="112" customWidth="1"/>
    <col min="6147" max="6148" width="10.42578125" style="112" bestFit="1" customWidth="1"/>
    <col min="6149" max="6152" width="11.7109375" style="112" bestFit="1" customWidth="1"/>
    <col min="6153" max="6153" width="10.42578125" style="112" bestFit="1" customWidth="1"/>
    <col min="6154" max="6155" width="11.5703125" style="112" bestFit="1" customWidth="1"/>
    <col min="6156" max="6156" width="11" style="112" bestFit="1" customWidth="1"/>
    <col min="6157" max="6157" width="10.28515625" style="112" bestFit="1" customWidth="1"/>
    <col min="6158" max="6158" width="11" style="112" bestFit="1" customWidth="1"/>
    <col min="6159" max="6159" width="10.28515625" style="112" bestFit="1" customWidth="1"/>
    <col min="6160" max="6160" width="11.5703125" style="112" bestFit="1" customWidth="1"/>
    <col min="6161" max="6161" width="11" style="112" bestFit="1" customWidth="1"/>
    <col min="6162" max="6162" width="10.28515625" style="112" bestFit="1" customWidth="1"/>
    <col min="6163" max="6163" width="11.7109375" style="112" bestFit="1" customWidth="1"/>
    <col min="6164" max="6164" width="9.85546875" style="112" bestFit="1" customWidth="1"/>
    <col min="6165" max="6165" width="9.140625" style="112" bestFit="1" customWidth="1"/>
    <col min="6166" max="6166" width="9.85546875" style="112" bestFit="1" customWidth="1"/>
    <col min="6167" max="6167" width="9.140625" style="112" bestFit="1" customWidth="1"/>
    <col min="6168" max="6169" width="10.5703125" style="112" bestFit="1" customWidth="1"/>
    <col min="6170" max="6170" width="10.85546875" style="112" bestFit="1" customWidth="1"/>
    <col min="6171" max="6171" width="9.140625" style="112" bestFit="1" customWidth="1"/>
    <col min="6172" max="6172" width="9.85546875" style="112" bestFit="1" customWidth="1"/>
    <col min="6173" max="6173" width="9.140625" style="112" bestFit="1" customWidth="1"/>
    <col min="6174" max="6174" width="10.85546875" style="112" bestFit="1" customWidth="1"/>
    <col min="6175" max="6175" width="9.140625" style="112" bestFit="1" customWidth="1"/>
    <col min="6176" max="6176" width="9.85546875" style="112" bestFit="1" customWidth="1"/>
    <col min="6177" max="6177" width="9.140625" style="112" bestFit="1" customWidth="1"/>
    <col min="6178" max="6179" width="10.5703125" style="112" bestFit="1" customWidth="1"/>
    <col min="6180" max="6180" width="10.85546875" style="112" bestFit="1" customWidth="1"/>
    <col min="6181" max="6181" width="10.42578125" style="112" bestFit="1" customWidth="1"/>
    <col min="6182" max="6182" width="10.85546875" style="112" bestFit="1" customWidth="1"/>
    <col min="6183" max="6183" width="9.85546875" style="112" bestFit="1" customWidth="1"/>
    <col min="6184" max="6184" width="9.140625" style="112" bestFit="1" customWidth="1"/>
    <col min="6185" max="6185" width="9.85546875" style="112" bestFit="1" customWidth="1"/>
    <col min="6186" max="6186" width="9.140625" style="112" bestFit="1" customWidth="1"/>
    <col min="6187" max="6187" width="9.85546875" style="112" bestFit="1" customWidth="1"/>
    <col min="6188" max="6188" width="9.140625" style="112" bestFit="1" customWidth="1"/>
    <col min="6189" max="6189" width="10.5703125" style="112" bestFit="1" customWidth="1"/>
    <col min="6190" max="6190" width="9.7109375" style="112" customWidth="1"/>
    <col min="6191" max="6400" width="9.140625" style="112"/>
    <col min="6401" max="6401" width="15.5703125" style="112" bestFit="1" customWidth="1"/>
    <col min="6402" max="6402" width="10.42578125" style="112" customWidth="1"/>
    <col min="6403" max="6404" width="10.42578125" style="112" bestFit="1" customWidth="1"/>
    <col min="6405" max="6408" width="11.7109375" style="112" bestFit="1" customWidth="1"/>
    <col min="6409" max="6409" width="10.42578125" style="112" bestFit="1" customWidth="1"/>
    <col min="6410" max="6411" width="11.5703125" style="112" bestFit="1" customWidth="1"/>
    <col min="6412" max="6412" width="11" style="112" bestFit="1" customWidth="1"/>
    <col min="6413" max="6413" width="10.28515625" style="112" bestFit="1" customWidth="1"/>
    <col min="6414" max="6414" width="11" style="112" bestFit="1" customWidth="1"/>
    <col min="6415" max="6415" width="10.28515625" style="112" bestFit="1" customWidth="1"/>
    <col min="6416" max="6416" width="11.5703125" style="112" bestFit="1" customWidth="1"/>
    <col min="6417" max="6417" width="11" style="112" bestFit="1" customWidth="1"/>
    <col min="6418" max="6418" width="10.28515625" style="112" bestFit="1" customWidth="1"/>
    <col min="6419" max="6419" width="11.7109375" style="112" bestFit="1" customWidth="1"/>
    <col min="6420" max="6420" width="9.85546875" style="112" bestFit="1" customWidth="1"/>
    <col min="6421" max="6421" width="9.140625" style="112" bestFit="1" customWidth="1"/>
    <col min="6422" max="6422" width="9.85546875" style="112" bestFit="1" customWidth="1"/>
    <col min="6423" max="6423" width="9.140625" style="112" bestFit="1" customWidth="1"/>
    <col min="6424" max="6425" width="10.5703125" style="112" bestFit="1" customWidth="1"/>
    <col min="6426" max="6426" width="10.85546875" style="112" bestFit="1" customWidth="1"/>
    <col min="6427" max="6427" width="9.140625" style="112" bestFit="1" customWidth="1"/>
    <col min="6428" max="6428" width="9.85546875" style="112" bestFit="1" customWidth="1"/>
    <col min="6429" max="6429" width="9.140625" style="112" bestFit="1" customWidth="1"/>
    <col min="6430" max="6430" width="10.85546875" style="112" bestFit="1" customWidth="1"/>
    <col min="6431" max="6431" width="9.140625" style="112" bestFit="1" customWidth="1"/>
    <col min="6432" max="6432" width="9.85546875" style="112" bestFit="1" customWidth="1"/>
    <col min="6433" max="6433" width="9.140625" style="112" bestFit="1" customWidth="1"/>
    <col min="6434" max="6435" width="10.5703125" style="112" bestFit="1" customWidth="1"/>
    <col min="6436" max="6436" width="10.85546875" style="112" bestFit="1" customWidth="1"/>
    <col min="6437" max="6437" width="10.42578125" style="112" bestFit="1" customWidth="1"/>
    <col min="6438" max="6438" width="10.85546875" style="112" bestFit="1" customWidth="1"/>
    <col min="6439" max="6439" width="9.85546875" style="112" bestFit="1" customWidth="1"/>
    <col min="6440" max="6440" width="9.140625" style="112" bestFit="1" customWidth="1"/>
    <col min="6441" max="6441" width="9.85546875" style="112" bestFit="1" customWidth="1"/>
    <col min="6442" max="6442" width="9.140625" style="112" bestFit="1" customWidth="1"/>
    <col min="6443" max="6443" width="9.85546875" style="112" bestFit="1" customWidth="1"/>
    <col min="6444" max="6444" width="9.140625" style="112" bestFit="1" customWidth="1"/>
    <col min="6445" max="6445" width="10.5703125" style="112" bestFit="1" customWidth="1"/>
    <col min="6446" max="6446" width="9.7109375" style="112" customWidth="1"/>
    <col min="6447" max="6656" width="9.140625" style="112"/>
    <col min="6657" max="6657" width="15.5703125" style="112" bestFit="1" customWidth="1"/>
    <col min="6658" max="6658" width="10.42578125" style="112" customWidth="1"/>
    <col min="6659" max="6660" width="10.42578125" style="112" bestFit="1" customWidth="1"/>
    <col min="6661" max="6664" width="11.7109375" style="112" bestFit="1" customWidth="1"/>
    <col min="6665" max="6665" width="10.42578125" style="112" bestFit="1" customWidth="1"/>
    <col min="6666" max="6667" width="11.5703125" style="112" bestFit="1" customWidth="1"/>
    <col min="6668" max="6668" width="11" style="112" bestFit="1" customWidth="1"/>
    <col min="6669" max="6669" width="10.28515625" style="112" bestFit="1" customWidth="1"/>
    <col min="6670" max="6670" width="11" style="112" bestFit="1" customWidth="1"/>
    <col min="6671" max="6671" width="10.28515625" style="112" bestFit="1" customWidth="1"/>
    <col min="6672" max="6672" width="11.5703125" style="112" bestFit="1" customWidth="1"/>
    <col min="6673" max="6673" width="11" style="112" bestFit="1" customWidth="1"/>
    <col min="6674" max="6674" width="10.28515625" style="112" bestFit="1" customWidth="1"/>
    <col min="6675" max="6675" width="11.7109375" style="112" bestFit="1" customWidth="1"/>
    <col min="6676" max="6676" width="9.85546875" style="112" bestFit="1" customWidth="1"/>
    <col min="6677" max="6677" width="9.140625" style="112" bestFit="1" customWidth="1"/>
    <col min="6678" max="6678" width="9.85546875" style="112" bestFit="1" customWidth="1"/>
    <col min="6679" max="6679" width="9.140625" style="112" bestFit="1" customWidth="1"/>
    <col min="6680" max="6681" width="10.5703125" style="112" bestFit="1" customWidth="1"/>
    <col min="6682" max="6682" width="10.85546875" style="112" bestFit="1" customWidth="1"/>
    <col min="6683" max="6683" width="9.140625" style="112" bestFit="1" customWidth="1"/>
    <col min="6684" max="6684" width="9.85546875" style="112" bestFit="1" customWidth="1"/>
    <col min="6685" max="6685" width="9.140625" style="112" bestFit="1" customWidth="1"/>
    <col min="6686" max="6686" width="10.85546875" style="112" bestFit="1" customWidth="1"/>
    <col min="6687" max="6687" width="9.140625" style="112" bestFit="1" customWidth="1"/>
    <col min="6688" max="6688" width="9.85546875" style="112" bestFit="1" customWidth="1"/>
    <col min="6689" max="6689" width="9.140625" style="112" bestFit="1" customWidth="1"/>
    <col min="6690" max="6691" width="10.5703125" style="112" bestFit="1" customWidth="1"/>
    <col min="6692" max="6692" width="10.85546875" style="112" bestFit="1" customWidth="1"/>
    <col min="6693" max="6693" width="10.42578125" style="112" bestFit="1" customWidth="1"/>
    <col min="6694" max="6694" width="10.85546875" style="112" bestFit="1" customWidth="1"/>
    <col min="6695" max="6695" width="9.85546875" style="112" bestFit="1" customWidth="1"/>
    <col min="6696" max="6696" width="9.140625" style="112" bestFit="1" customWidth="1"/>
    <col min="6697" max="6697" width="9.85546875" style="112" bestFit="1" customWidth="1"/>
    <col min="6698" max="6698" width="9.140625" style="112" bestFit="1" customWidth="1"/>
    <col min="6699" max="6699" width="9.85546875" style="112" bestFit="1" customWidth="1"/>
    <col min="6700" max="6700" width="9.140625" style="112" bestFit="1" customWidth="1"/>
    <col min="6701" max="6701" width="10.5703125" style="112" bestFit="1" customWidth="1"/>
    <col min="6702" max="6702" width="9.7109375" style="112" customWidth="1"/>
    <col min="6703" max="6912" width="9.140625" style="112"/>
    <col min="6913" max="6913" width="15.5703125" style="112" bestFit="1" customWidth="1"/>
    <col min="6914" max="6914" width="10.42578125" style="112" customWidth="1"/>
    <col min="6915" max="6916" width="10.42578125" style="112" bestFit="1" customWidth="1"/>
    <col min="6917" max="6920" width="11.7109375" style="112" bestFit="1" customWidth="1"/>
    <col min="6921" max="6921" width="10.42578125" style="112" bestFit="1" customWidth="1"/>
    <col min="6922" max="6923" width="11.5703125" style="112" bestFit="1" customWidth="1"/>
    <col min="6924" max="6924" width="11" style="112" bestFit="1" customWidth="1"/>
    <col min="6925" max="6925" width="10.28515625" style="112" bestFit="1" customWidth="1"/>
    <col min="6926" max="6926" width="11" style="112" bestFit="1" customWidth="1"/>
    <col min="6927" max="6927" width="10.28515625" style="112" bestFit="1" customWidth="1"/>
    <col min="6928" max="6928" width="11.5703125" style="112" bestFit="1" customWidth="1"/>
    <col min="6929" max="6929" width="11" style="112" bestFit="1" customWidth="1"/>
    <col min="6930" max="6930" width="10.28515625" style="112" bestFit="1" customWidth="1"/>
    <col min="6931" max="6931" width="11.7109375" style="112" bestFit="1" customWidth="1"/>
    <col min="6932" max="6932" width="9.85546875" style="112" bestFit="1" customWidth="1"/>
    <col min="6933" max="6933" width="9.140625" style="112" bestFit="1" customWidth="1"/>
    <col min="6934" max="6934" width="9.85546875" style="112" bestFit="1" customWidth="1"/>
    <col min="6935" max="6935" width="9.140625" style="112" bestFit="1" customWidth="1"/>
    <col min="6936" max="6937" width="10.5703125" style="112" bestFit="1" customWidth="1"/>
    <col min="6938" max="6938" width="10.85546875" style="112" bestFit="1" customWidth="1"/>
    <col min="6939" max="6939" width="9.140625" style="112" bestFit="1" customWidth="1"/>
    <col min="6940" max="6940" width="9.85546875" style="112" bestFit="1" customWidth="1"/>
    <col min="6941" max="6941" width="9.140625" style="112" bestFit="1" customWidth="1"/>
    <col min="6942" max="6942" width="10.85546875" style="112" bestFit="1" customWidth="1"/>
    <col min="6943" max="6943" width="9.140625" style="112" bestFit="1" customWidth="1"/>
    <col min="6944" max="6944" width="9.85546875" style="112" bestFit="1" customWidth="1"/>
    <col min="6945" max="6945" width="9.140625" style="112" bestFit="1" customWidth="1"/>
    <col min="6946" max="6947" width="10.5703125" style="112" bestFit="1" customWidth="1"/>
    <col min="6948" max="6948" width="10.85546875" style="112" bestFit="1" customWidth="1"/>
    <col min="6949" max="6949" width="10.42578125" style="112" bestFit="1" customWidth="1"/>
    <col min="6950" max="6950" width="10.85546875" style="112" bestFit="1" customWidth="1"/>
    <col min="6951" max="6951" width="9.85546875" style="112" bestFit="1" customWidth="1"/>
    <col min="6952" max="6952" width="9.140625" style="112" bestFit="1" customWidth="1"/>
    <col min="6953" max="6953" width="9.85546875" style="112" bestFit="1" customWidth="1"/>
    <col min="6954" max="6954" width="9.140625" style="112" bestFit="1" customWidth="1"/>
    <col min="6955" max="6955" width="9.85546875" style="112" bestFit="1" customWidth="1"/>
    <col min="6956" max="6956" width="9.140625" style="112" bestFit="1" customWidth="1"/>
    <col min="6957" max="6957" width="10.5703125" style="112" bestFit="1" customWidth="1"/>
    <col min="6958" max="6958" width="9.7109375" style="112" customWidth="1"/>
    <col min="6959" max="7168" width="9.140625" style="112"/>
    <col min="7169" max="7169" width="15.5703125" style="112" bestFit="1" customWidth="1"/>
    <col min="7170" max="7170" width="10.42578125" style="112" customWidth="1"/>
    <col min="7171" max="7172" width="10.42578125" style="112" bestFit="1" customWidth="1"/>
    <col min="7173" max="7176" width="11.7109375" style="112" bestFit="1" customWidth="1"/>
    <col min="7177" max="7177" width="10.42578125" style="112" bestFit="1" customWidth="1"/>
    <col min="7178" max="7179" width="11.5703125" style="112" bestFit="1" customWidth="1"/>
    <col min="7180" max="7180" width="11" style="112" bestFit="1" customWidth="1"/>
    <col min="7181" max="7181" width="10.28515625" style="112" bestFit="1" customWidth="1"/>
    <col min="7182" max="7182" width="11" style="112" bestFit="1" customWidth="1"/>
    <col min="7183" max="7183" width="10.28515625" style="112" bestFit="1" customWidth="1"/>
    <col min="7184" max="7184" width="11.5703125" style="112" bestFit="1" customWidth="1"/>
    <col min="7185" max="7185" width="11" style="112" bestFit="1" customWidth="1"/>
    <col min="7186" max="7186" width="10.28515625" style="112" bestFit="1" customWidth="1"/>
    <col min="7187" max="7187" width="11.7109375" style="112" bestFit="1" customWidth="1"/>
    <col min="7188" max="7188" width="9.85546875" style="112" bestFit="1" customWidth="1"/>
    <col min="7189" max="7189" width="9.140625" style="112" bestFit="1" customWidth="1"/>
    <col min="7190" max="7190" width="9.85546875" style="112" bestFit="1" customWidth="1"/>
    <col min="7191" max="7191" width="9.140625" style="112" bestFit="1" customWidth="1"/>
    <col min="7192" max="7193" width="10.5703125" style="112" bestFit="1" customWidth="1"/>
    <col min="7194" max="7194" width="10.85546875" style="112" bestFit="1" customWidth="1"/>
    <col min="7195" max="7195" width="9.140625" style="112" bestFit="1" customWidth="1"/>
    <col min="7196" max="7196" width="9.85546875" style="112" bestFit="1" customWidth="1"/>
    <col min="7197" max="7197" width="9.140625" style="112" bestFit="1" customWidth="1"/>
    <col min="7198" max="7198" width="10.85546875" style="112" bestFit="1" customWidth="1"/>
    <col min="7199" max="7199" width="9.140625" style="112" bestFit="1" customWidth="1"/>
    <col min="7200" max="7200" width="9.85546875" style="112" bestFit="1" customWidth="1"/>
    <col min="7201" max="7201" width="9.140625" style="112" bestFit="1" customWidth="1"/>
    <col min="7202" max="7203" width="10.5703125" style="112" bestFit="1" customWidth="1"/>
    <col min="7204" max="7204" width="10.85546875" style="112" bestFit="1" customWidth="1"/>
    <col min="7205" max="7205" width="10.42578125" style="112" bestFit="1" customWidth="1"/>
    <col min="7206" max="7206" width="10.85546875" style="112" bestFit="1" customWidth="1"/>
    <col min="7207" max="7207" width="9.85546875" style="112" bestFit="1" customWidth="1"/>
    <col min="7208" max="7208" width="9.140625" style="112" bestFit="1" customWidth="1"/>
    <col min="7209" max="7209" width="9.85546875" style="112" bestFit="1" customWidth="1"/>
    <col min="7210" max="7210" width="9.140625" style="112" bestFit="1" customWidth="1"/>
    <col min="7211" max="7211" width="9.85546875" style="112" bestFit="1" customWidth="1"/>
    <col min="7212" max="7212" width="9.140625" style="112" bestFit="1" customWidth="1"/>
    <col min="7213" max="7213" width="10.5703125" style="112" bestFit="1" customWidth="1"/>
    <col min="7214" max="7214" width="9.7109375" style="112" customWidth="1"/>
    <col min="7215" max="7424" width="9.140625" style="112"/>
    <col min="7425" max="7425" width="15.5703125" style="112" bestFit="1" customWidth="1"/>
    <col min="7426" max="7426" width="10.42578125" style="112" customWidth="1"/>
    <col min="7427" max="7428" width="10.42578125" style="112" bestFit="1" customWidth="1"/>
    <col min="7429" max="7432" width="11.7109375" style="112" bestFit="1" customWidth="1"/>
    <col min="7433" max="7433" width="10.42578125" style="112" bestFit="1" customWidth="1"/>
    <col min="7434" max="7435" width="11.5703125" style="112" bestFit="1" customWidth="1"/>
    <col min="7436" max="7436" width="11" style="112" bestFit="1" customWidth="1"/>
    <col min="7437" max="7437" width="10.28515625" style="112" bestFit="1" customWidth="1"/>
    <col min="7438" max="7438" width="11" style="112" bestFit="1" customWidth="1"/>
    <col min="7439" max="7439" width="10.28515625" style="112" bestFit="1" customWidth="1"/>
    <col min="7440" max="7440" width="11.5703125" style="112" bestFit="1" customWidth="1"/>
    <col min="7441" max="7441" width="11" style="112" bestFit="1" customWidth="1"/>
    <col min="7442" max="7442" width="10.28515625" style="112" bestFit="1" customWidth="1"/>
    <col min="7443" max="7443" width="11.7109375" style="112" bestFit="1" customWidth="1"/>
    <col min="7444" max="7444" width="9.85546875" style="112" bestFit="1" customWidth="1"/>
    <col min="7445" max="7445" width="9.140625" style="112" bestFit="1" customWidth="1"/>
    <col min="7446" max="7446" width="9.85546875" style="112" bestFit="1" customWidth="1"/>
    <col min="7447" max="7447" width="9.140625" style="112" bestFit="1" customWidth="1"/>
    <col min="7448" max="7449" width="10.5703125" style="112" bestFit="1" customWidth="1"/>
    <col min="7450" max="7450" width="10.85546875" style="112" bestFit="1" customWidth="1"/>
    <col min="7451" max="7451" width="9.140625" style="112" bestFit="1" customWidth="1"/>
    <col min="7452" max="7452" width="9.85546875" style="112" bestFit="1" customWidth="1"/>
    <col min="7453" max="7453" width="9.140625" style="112" bestFit="1" customWidth="1"/>
    <col min="7454" max="7454" width="10.85546875" style="112" bestFit="1" customWidth="1"/>
    <col min="7455" max="7455" width="9.140625" style="112" bestFit="1" customWidth="1"/>
    <col min="7456" max="7456" width="9.85546875" style="112" bestFit="1" customWidth="1"/>
    <col min="7457" max="7457" width="9.140625" style="112" bestFit="1" customWidth="1"/>
    <col min="7458" max="7459" width="10.5703125" style="112" bestFit="1" customWidth="1"/>
    <col min="7460" max="7460" width="10.85546875" style="112" bestFit="1" customWidth="1"/>
    <col min="7461" max="7461" width="10.42578125" style="112" bestFit="1" customWidth="1"/>
    <col min="7462" max="7462" width="10.85546875" style="112" bestFit="1" customWidth="1"/>
    <col min="7463" max="7463" width="9.85546875" style="112" bestFit="1" customWidth="1"/>
    <col min="7464" max="7464" width="9.140625" style="112" bestFit="1" customWidth="1"/>
    <col min="7465" max="7465" width="9.85546875" style="112" bestFit="1" customWidth="1"/>
    <col min="7466" max="7466" width="9.140625" style="112" bestFit="1" customWidth="1"/>
    <col min="7467" max="7467" width="9.85546875" style="112" bestFit="1" customWidth="1"/>
    <col min="7468" max="7468" width="9.140625" style="112" bestFit="1" customWidth="1"/>
    <col min="7469" max="7469" width="10.5703125" style="112" bestFit="1" customWidth="1"/>
    <col min="7470" max="7470" width="9.7109375" style="112" customWidth="1"/>
    <col min="7471" max="7680" width="9.140625" style="112"/>
    <col min="7681" max="7681" width="15.5703125" style="112" bestFit="1" customWidth="1"/>
    <col min="7682" max="7682" width="10.42578125" style="112" customWidth="1"/>
    <col min="7683" max="7684" width="10.42578125" style="112" bestFit="1" customWidth="1"/>
    <col min="7685" max="7688" width="11.7109375" style="112" bestFit="1" customWidth="1"/>
    <col min="7689" max="7689" width="10.42578125" style="112" bestFit="1" customWidth="1"/>
    <col min="7690" max="7691" width="11.5703125" style="112" bestFit="1" customWidth="1"/>
    <col min="7692" max="7692" width="11" style="112" bestFit="1" customWidth="1"/>
    <col min="7693" max="7693" width="10.28515625" style="112" bestFit="1" customWidth="1"/>
    <col min="7694" max="7694" width="11" style="112" bestFit="1" customWidth="1"/>
    <col min="7695" max="7695" width="10.28515625" style="112" bestFit="1" customWidth="1"/>
    <col min="7696" max="7696" width="11.5703125" style="112" bestFit="1" customWidth="1"/>
    <col min="7697" max="7697" width="11" style="112" bestFit="1" customWidth="1"/>
    <col min="7698" max="7698" width="10.28515625" style="112" bestFit="1" customWidth="1"/>
    <col min="7699" max="7699" width="11.7109375" style="112" bestFit="1" customWidth="1"/>
    <col min="7700" max="7700" width="9.85546875" style="112" bestFit="1" customWidth="1"/>
    <col min="7701" max="7701" width="9.140625" style="112" bestFit="1" customWidth="1"/>
    <col min="7702" max="7702" width="9.85546875" style="112" bestFit="1" customWidth="1"/>
    <col min="7703" max="7703" width="9.140625" style="112" bestFit="1" customWidth="1"/>
    <col min="7704" max="7705" width="10.5703125" style="112" bestFit="1" customWidth="1"/>
    <col min="7706" max="7706" width="10.85546875" style="112" bestFit="1" customWidth="1"/>
    <col min="7707" max="7707" width="9.140625" style="112" bestFit="1" customWidth="1"/>
    <col min="7708" max="7708" width="9.85546875" style="112" bestFit="1" customWidth="1"/>
    <col min="7709" max="7709" width="9.140625" style="112" bestFit="1" customWidth="1"/>
    <col min="7710" max="7710" width="10.85546875" style="112" bestFit="1" customWidth="1"/>
    <col min="7711" max="7711" width="9.140625" style="112" bestFit="1" customWidth="1"/>
    <col min="7712" max="7712" width="9.85546875" style="112" bestFit="1" customWidth="1"/>
    <col min="7713" max="7713" width="9.140625" style="112" bestFit="1" customWidth="1"/>
    <col min="7714" max="7715" width="10.5703125" style="112" bestFit="1" customWidth="1"/>
    <col min="7716" max="7716" width="10.85546875" style="112" bestFit="1" customWidth="1"/>
    <col min="7717" max="7717" width="10.42578125" style="112" bestFit="1" customWidth="1"/>
    <col min="7718" max="7718" width="10.85546875" style="112" bestFit="1" customWidth="1"/>
    <col min="7719" max="7719" width="9.85546875" style="112" bestFit="1" customWidth="1"/>
    <col min="7720" max="7720" width="9.140625" style="112" bestFit="1" customWidth="1"/>
    <col min="7721" max="7721" width="9.85546875" style="112" bestFit="1" customWidth="1"/>
    <col min="7722" max="7722" width="9.140625" style="112" bestFit="1" customWidth="1"/>
    <col min="7723" max="7723" width="9.85546875" style="112" bestFit="1" customWidth="1"/>
    <col min="7724" max="7724" width="9.140625" style="112" bestFit="1" customWidth="1"/>
    <col min="7725" max="7725" width="10.5703125" style="112" bestFit="1" customWidth="1"/>
    <col min="7726" max="7726" width="9.7109375" style="112" customWidth="1"/>
    <col min="7727" max="7936" width="9.140625" style="112"/>
    <col min="7937" max="7937" width="15.5703125" style="112" bestFit="1" customWidth="1"/>
    <col min="7938" max="7938" width="10.42578125" style="112" customWidth="1"/>
    <col min="7939" max="7940" width="10.42578125" style="112" bestFit="1" customWidth="1"/>
    <col min="7941" max="7944" width="11.7109375" style="112" bestFit="1" customWidth="1"/>
    <col min="7945" max="7945" width="10.42578125" style="112" bestFit="1" customWidth="1"/>
    <col min="7946" max="7947" width="11.5703125" style="112" bestFit="1" customWidth="1"/>
    <col min="7948" max="7948" width="11" style="112" bestFit="1" customWidth="1"/>
    <col min="7949" max="7949" width="10.28515625" style="112" bestFit="1" customWidth="1"/>
    <col min="7950" max="7950" width="11" style="112" bestFit="1" customWidth="1"/>
    <col min="7951" max="7951" width="10.28515625" style="112" bestFit="1" customWidth="1"/>
    <col min="7952" max="7952" width="11.5703125" style="112" bestFit="1" customWidth="1"/>
    <col min="7953" max="7953" width="11" style="112" bestFit="1" customWidth="1"/>
    <col min="7954" max="7954" width="10.28515625" style="112" bestFit="1" customWidth="1"/>
    <col min="7955" max="7955" width="11.7109375" style="112" bestFit="1" customWidth="1"/>
    <col min="7956" max="7956" width="9.85546875" style="112" bestFit="1" customWidth="1"/>
    <col min="7957" max="7957" width="9.140625" style="112" bestFit="1" customWidth="1"/>
    <col min="7958" max="7958" width="9.85546875" style="112" bestFit="1" customWidth="1"/>
    <col min="7959" max="7959" width="9.140625" style="112" bestFit="1" customWidth="1"/>
    <col min="7960" max="7961" width="10.5703125" style="112" bestFit="1" customWidth="1"/>
    <col min="7962" max="7962" width="10.85546875" style="112" bestFit="1" customWidth="1"/>
    <col min="7963" max="7963" width="9.140625" style="112" bestFit="1" customWidth="1"/>
    <col min="7964" max="7964" width="9.85546875" style="112" bestFit="1" customWidth="1"/>
    <col min="7965" max="7965" width="9.140625" style="112" bestFit="1" customWidth="1"/>
    <col min="7966" max="7966" width="10.85546875" style="112" bestFit="1" customWidth="1"/>
    <col min="7967" max="7967" width="9.140625" style="112" bestFit="1" customWidth="1"/>
    <col min="7968" max="7968" width="9.85546875" style="112" bestFit="1" customWidth="1"/>
    <col min="7969" max="7969" width="9.140625" style="112" bestFit="1" customWidth="1"/>
    <col min="7970" max="7971" width="10.5703125" style="112" bestFit="1" customWidth="1"/>
    <col min="7972" max="7972" width="10.85546875" style="112" bestFit="1" customWidth="1"/>
    <col min="7973" max="7973" width="10.42578125" style="112" bestFit="1" customWidth="1"/>
    <col min="7974" max="7974" width="10.85546875" style="112" bestFit="1" customWidth="1"/>
    <col min="7975" max="7975" width="9.85546875" style="112" bestFit="1" customWidth="1"/>
    <col min="7976" max="7976" width="9.140625" style="112" bestFit="1" customWidth="1"/>
    <col min="7977" max="7977" width="9.85546875" style="112" bestFit="1" customWidth="1"/>
    <col min="7978" max="7978" width="9.140625" style="112" bestFit="1" customWidth="1"/>
    <col min="7979" max="7979" width="9.85546875" style="112" bestFit="1" customWidth="1"/>
    <col min="7980" max="7980" width="9.140625" style="112" bestFit="1" customWidth="1"/>
    <col min="7981" max="7981" width="10.5703125" style="112" bestFit="1" customWidth="1"/>
    <col min="7982" max="7982" width="9.7109375" style="112" customWidth="1"/>
    <col min="7983" max="8192" width="9.140625" style="112"/>
    <col min="8193" max="8193" width="15.5703125" style="112" bestFit="1" customWidth="1"/>
    <col min="8194" max="8194" width="10.42578125" style="112" customWidth="1"/>
    <col min="8195" max="8196" width="10.42578125" style="112" bestFit="1" customWidth="1"/>
    <col min="8197" max="8200" width="11.7109375" style="112" bestFit="1" customWidth="1"/>
    <col min="8201" max="8201" width="10.42578125" style="112" bestFit="1" customWidth="1"/>
    <col min="8202" max="8203" width="11.5703125" style="112" bestFit="1" customWidth="1"/>
    <col min="8204" max="8204" width="11" style="112" bestFit="1" customWidth="1"/>
    <col min="8205" max="8205" width="10.28515625" style="112" bestFit="1" customWidth="1"/>
    <col min="8206" max="8206" width="11" style="112" bestFit="1" customWidth="1"/>
    <col min="8207" max="8207" width="10.28515625" style="112" bestFit="1" customWidth="1"/>
    <col min="8208" max="8208" width="11.5703125" style="112" bestFit="1" customWidth="1"/>
    <col min="8209" max="8209" width="11" style="112" bestFit="1" customWidth="1"/>
    <col min="8210" max="8210" width="10.28515625" style="112" bestFit="1" customWidth="1"/>
    <col min="8211" max="8211" width="11.7109375" style="112" bestFit="1" customWidth="1"/>
    <col min="8212" max="8212" width="9.85546875" style="112" bestFit="1" customWidth="1"/>
    <col min="8213" max="8213" width="9.140625" style="112" bestFit="1" customWidth="1"/>
    <col min="8214" max="8214" width="9.85546875" style="112" bestFit="1" customWidth="1"/>
    <col min="8215" max="8215" width="9.140625" style="112" bestFit="1" customWidth="1"/>
    <col min="8216" max="8217" width="10.5703125" style="112" bestFit="1" customWidth="1"/>
    <col min="8218" max="8218" width="10.85546875" style="112" bestFit="1" customWidth="1"/>
    <col min="8219" max="8219" width="9.140625" style="112" bestFit="1" customWidth="1"/>
    <col min="8220" max="8220" width="9.85546875" style="112" bestFit="1" customWidth="1"/>
    <col min="8221" max="8221" width="9.140625" style="112" bestFit="1" customWidth="1"/>
    <col min="8222" max="8222" width="10.85546875" style="112" bestFit="1" customWidth="1"/>
    <col min="8223" max="8223" width="9.140625" style="112" bestFit="1" customWidth="1"/>
    <col min="8224" max="8224" width="9.85546875" style="112" bestFit="1" customWidth="1"/>
    <col min="8225" max="8225" width="9.140625" style="112" bestFit="1" customWidth="1"/>
    <col min="8226" max="8227" width="10.5703125" style="112" bestFit="1" customWidth="1"/>
    <col min="8228" max="8228" width="10.85546875" style="112" bestFit="1" customWidth="1"/>
    <col min="8229" max="8229" width="10.42578125" style="112" bestFit="1" customWidth="1"/>
    <col min="8230" max="8230" width="10.85546875" style="112" bestFit="1" customWidth="1"/>
    <col min="8231" max="8231" width="9.85546875" style="112" bestFit="1" customWidth="1"/>
    <col min="8232" max="8232" width="9.140625" style="112" bestFit="1" customWidth="1"/>
    <col min="8233" max="8233" width="9.85546875" style="112" bestFit="1" customWidth="1"/>
    <col min="8234" max="8234" width="9.140625" style="112" bestFit="1" customWidth="1"/>
    <col min="8235" max="8235" width="9.85546875" style="112" bestFit="1" customWidth="1"/>
    <col min="8236" max="8236" width="9.140625" style="112" bestFit="1" customWidth="1"/>
    <col min="8237" max="8237" width="10.5703125" style="112" bestFit="1" customWidth="1"/>
    <col min="8238" max="8238" width="9.7109375" style="112" customWidth="1"/>
    <col min="8239" max="8448" width="9.140625" style="112"/>
    <col min="8449" max="8449" width="15.5703125" style="112" bestFit="1" customWidth="1"/>
    <col min="8450" max="8450" width="10.42578125" style="112" customWidth="1"/>
    <col min="8451" max="8452" width="10.42578125" style="112" bestFit="1" customWidth="1"/>
    <col min="8453" max="8456" width="11.7109375" style="112" bestFit="1" customWidth="1"/>
    <col min="8457" max="8457" width="10.42578125" style="112" bestFit="1" customWidth="1"/>
    <col min="8458" max="8459" width="11.5703125" style="112" bestFit="1" customWidth="1"/>
    <col min="8460" max="8460" width="11" style="112" bestFit="1" customWidth="1"/>
    <col min="8461" max="8461" width="10.28515625" style="112" bestFit="1" customWidth="1"/>
    <col min="8462" max="8462" width="11" style="112" bestFit="1" customWidth="1"/>
    <col min="8463" max="8463" width="10.28515625" style="112" bestFit="1" customWidth="1"/>
    <col min="8464" max="8464" width="11.5703125" style="112" bestFit="1" customWidth="1"/>
    <col min="8465" max="8465" width="11" style="112" bestFit="1" customWidth="1"/>
    <col min="8466" max="8466" width="10.28515625" style="112" bestFit="1" customWidth="1"/>
    <col min="8467" max="8467" width="11.7109375" style="112" bestFit="1" customWidth="1"/>
    <col min="8468" max="8468" width="9.85546875" style="112" bestFit="1" customWidth="1"/>
    <col min="8469" max="8469" width="9.140625" style="112" bestFit="1" customWidth="1"/>
    <col min="8470" max="8470" width="9.85546875" style="112" bestFit="1" customWidth="1"/>
    <col min="8471" max="8471" width="9.140625" style="112" bestFit="1" customWidth="1"/>
    <col min="8472" max="8473" width="10.5703125" style="112" bestFit="1" customWidth="1"/>
    <col min="8474" max="8474" width="10.85546875" style="112" bestFit="1" customWidth="1"/>
    <col min="8475" max="8475" width="9.140625" style="112" bestFit="1" customWidth="1"/>
    <col min="8476" max="8476" width="9.85546875" style="112" bestFit="1" customWidth="1"/>
    <col min="8477" max="8477" width="9.140625" style="112" bestFit="1" customWidth="1"/>
    <col min="8478" max="8478" width="10.85546875" style="112" bestFit="1" customWidth="1"/>
    <col min="8479" max="8479" width="9.140625" style="112" bestFit="1" customWidth="1"/>
    <col min="8480" max="8480" width="9.85546875" style="112" bestFit="1" customWidth="1"/>
    <col min="8481" max="8481" width="9.140625" style="112" bestFit="1" customWidth="1"/>
    <col min="8482" max="8483" width="10.5703125" style="112" bestFit="1" customWidth="1"/>
    <col min="8484" max="8484" width="10.85546875" style="112" bestFit="1" customWidth="1"/>
    <col min="8485" max="8485" width="10.42578125" style="112" bestFit="1" customWidth="1"/>
    <col min="8486" max="8486" width="10.85546875" style="112" bestFit="1" customWidth="1"/>
    <col min="8487" max="8487" width="9.85546875" style="112" bestFit="1" customWidth="1"/>
    <col min="8488" max="8488" width="9.140625" style="112" bestFit="1" customWidth="1"/>
    <col min="8489" max="8489" width="9.85546875" style="112" bestFit="1" customWidth="1"/>
    <col min="8490" max="8490" width="9.140625" style="112" bestFit="1" customWidth="1"/>
    <col min="8491" max="8491" width="9.85546875" style="112" bestFit="1" customWidth="1"/>
    <col min="8492" max="8492" width="9.140625" style="112" bestFit="1" customWidth="1"/>
    <col min="8493" max="8493" width="10.5703125" style="112" bestFit="1" customWidth="1"/>
    <col min="8494" max="8494" width="9.7109375" style="112" customWidth="1"/>
    <col min="8495" max="8704" width="9.140625" style="112"/>
    <col min="8705" max="8705" width="15.5703125" style="112" bestFit="1" customWidth="1"/>
    <col min="8706" max="8706" width="10.42578125" style="112" customWidth="1"/>
    <col min="8707" max="8708" width="10.42578125" style="112" bestFit="1" customWidth="1"/>
    <col min="8709" max="8712" width="11.7109375" style="112" bestFit="1" customWidth="1"/>
    <col min="8713" max="8713" width="10.42578125" style="112" bestFit="1" customWidth="1"/>
    <col min="8714" max="8715" width="11.5703125" style="112" bestFit="1" customWidth="1"/>
    <col min="8716" max="8716" width="11" style="112" bestFit="1" customWidth="1"/>
    <col min="8717" max="8717" width="10.28515625" style="112" bestFit="1" customWidth="1"/>
    <col min="8718" max="8718" width="11" style="112" bestFit="1" customWidth="1"/>
    <col min="8719" max="8719" width="10.28515625" style="112" bestFit="1" customWidth="1"/>
    <col min="8720" max="8720" width="11.5703125" style="112" bestFit="1" customWidth="1"/>
    <col min="8721" max="8721" width="11" style="112" bestFit="1" customWidth="1"/>
    <col min="8722" max="8722" width="10.28515625" style="112" bestFit="1" customWidth="1"/>
    <col min="8723" max="8723" width="11.7109375" style="112" bestFit="1" customWidth="1"/>
    <col min="8724" max="8724" width="9.85546875" style="112" bestFit="1" customWidth="1"/>
    <col min="8725" max="8725" width="9.140625" style="112" bestFit="1" customWidth="1"/>
    <col min="8726" max="8726" width="9.85546875" style="112" bestFit="1" customWidth="1"/>
    <col min="8727" max="8727" width="9.140625" style="112" bestFit="1" customWidth="1"/>
    <col min="8728" max="8729" width="10.5703125" style="112" bestFit="1" customWidth="1"/>
    <col min="8730" max="8730" width="10.85546875" style="112" bestFit="1" customWidth="1"/>
    <col min="8731" max="8731" width="9.140625" style="112" bestFit="1" customWidth="1"/>
    <col min="8732" max="8732" width="9.85546875" style="112" bestFit="1" customWidth="1"/>
    <col min="8733" max="8733" width="9.140625" style="112" bestFit="1" customWidth="1"/>
    <col min="8734" max="8734" width="10.85546875" style="112" bestFit="1" customWidth="1"/>
    <col min="8735" max="8735" width="9.140625" style="112" bestFit="1" customWidth="1"/>
    <col min="8736" max="8736" width="9.85546875" style="112" bestFit="1" customWidth="1"/>
    <col min="8737" max="8737" width="9.140625" style="112" bestFit="1" customWidth="1"/>
    <col min="8738" max="8739" width="10.5703125" style="112" bestFit="1" customWidth="1"/>
    <col min="8740" max="8740" width="10.85546875" style="112" bestFit="1" customWidth="1"/>
    <col min="8741" max="8741" width="10.42578125" style="112" bestFit="1" customWidth="1"/>
    <col min="8742" max="8742" width="10.85546875" style="112" bestFit="1" customWidth="1"/>
    <col min="8743" max="8743" width="9.85546875" style="112" bestFit="1" customWidth="1"/>
    <col min="8744" max="8744" width="9.140625" style="112" bestFit="1" customWidth="1"/>
    <col min="8745" max="8745" width="9.85546875" style="112" bestFit="1" customWidth="1"/>
    <col min="8746" max="8746" width="9.140625" style="112" bestFit="1" customWidth="1"/>
    <col min="8747" max="8747" width="9.85546875" style="112" bestFit="1" customWidth="1"/>
    <col min="8748" max="8748" width="9.140625" style="112" bestFit="1" customWidth="1"/>
    <col min="8749" max="8749" width="10.5703125" style="112" bestFit="1" customWidth="1"/>
    <col min="8750" max="8750" width="9.7109375" style="112" customWidth="1"/>
    <col min="8751" max="8960" width="9.140625" style="112"/>
    <col min="8961" max="8961" width="15.5703125" style="112" bestFit="1" customWidth="1"/>
    <col min="8962" max="8962" width="10.42578125" style="112" customWidth="1"/>
    <col min="8963" max="8964" width="10.42578125" style="112" bestFit="1" customWidth="1"/>
    <col min="8965" max="8968" width="11.7109375" style="112" bestFit="1" customWidth="1"/>
    <col min="8969" max="8969" width="10.42578125" style="112" bestFit="1" customWidth="1"/>
    <col min="8970" max="8971" width="11.5703125" style="112" bestFit="1" customWidth="1"/>
    <col min="8972" max="8972" width="11" style="112" bestFit="1" customWidth="1"/>
    <col min="8973" max="8973" width="10.28515625" style="112" bestFit="1" customWidth="1"/>
    <col min="8974" max="8974" width="11" style="112" bestFit="1" customWidth="1"/>
    <col min="8975" max="8975" width="10.28515625" style="112" bestFit="1" customWidth="1"/>
    <col min="8976" max="8976" width="11.5703125" style="112" bestFit="1" customWidth="1"/>
    <col min="8977" max="8977" width="11" style="112" bestFit="1" customWidth="1"/>
    <col min="8978" max="8978" width="10.28515625" style="112" bestFit="1" customWidth="1"/>
    <col min="8979" max="8979" width="11.7109375" style="112" bestFit="1" customWidth="1"/>
    <col min="8980" max="8980" width="9.85546875" style="112" bestFit="1" customWidth="1"/>
    <col min="8981" max="8981" width="9.140625" style="112" bestFit="1" customWidth="1"/>
    <col min="8982" max="8982" width="9.85546875" style="112" bestFit="1" customWidth="1"/>
    <col min="8983" max="8983" width="9.140625" style="112" bestFit="1" customWidth="1"/>
    <col min="8984" max="8985" width="10.5703125" style="112" bestFit="1" customWidth="1"/>
    <col min="8986" max="8986" width="10.85546875" style="112" bestFit="1" customWidth="1"/>
    <col min="8987" max="8987" width="9.140625" style="112" bestFit="1" customWidth="1"/>
    <col min="8988" max="8988" width="9.85546875" style="112" bestFit="1" customWidth="1"/>
    <col min="8989" max="8989" width="9.140625" style="112" bestFit="1" customWidth="1"/>
    <col min="8990" max="8990" width="10.85546875" style="112" bestFit="1" customWidth="1"/>
    <col min="8991" max="8991" width="9.140625" style="112" bestFit="1" customWidth="1"/>
    <col min="8992" max="8992" width="9.85546875" style="112" bestFit="1" customWidth="1"/>
    <col min="8993" max="8993" width="9.140625" style="112" bestFit="1" customWidth="1"/>
    <col min="8994" max="8995" width="10.5703125" style="112" bestFit="1" customWidth="1"/>
    <col min="8996" max="8996" width="10.85546875" style="112" bestFit="1" customWidth="1"/>
    <col min="8997" max="8997" width="10.42578125" style="112" bestFit="1" customWidth="1"/>
    <col min="8998" max="8998" width="10.85546875" style="112" bestFit="1" customWidth="1"/>
    <col min="8999" max="8999" width="9.85546875" style="112" bestFit="1" customWidth="1"/>
    <col min="9000" max="9000" width="9.140625" style="112" bestFit="1" customWidth="1"/>
    <col min="9001" max="9001" width="9.85546875" style="112" bestFit="1" customWidth="1"/>
    <col min="9002" max="9002" width="9.140625" style="112" bestFit="1" customWidth="1"/>
    <col min="9003" max="9003" width="9.85546875" style="112" bestFit="1" customWidth="1"/>
    <col min="9004" max="9004" width="9.140625" style="112" bestFit="1" customWidth="1"/>
    <col min="9005" max="9005" width="10.5703125" style="112" bestFit="1" customWidth="1"/>
    <col min="9006" max="9006" width="9.7109375" style="112" customWidth="1"/>
    <col min="9007" max="9216" width="9.140625" style="112"/>
    <col min="9217" max="9217" width="15.5703125" style="112" bestFit="1" customWidth="1"/>
    <col min="9218" max="9218" width="10.42578125" style="112" customWidth="1"/>
    <col min="9219" max="9220" width="10.42578125" style="112" bestFit="1" customWidth="1"/>
    <col min="9221" max="9224" width="11.7109375" style="112" bestFit="1" customWidth="1"/>
    <col min="9225" max="9225" width="10.42578125" style="112" bestFit="1" customWidth="1"/>
    <col min="9226" max="9227" width="11.5703125" style="112" bestFit="1" customWidth="1"/>
    <col min="9228" max="9228" width="11" style="112" bestFit="1" customWidth="1"/>
    <col min="9229" max="9229" width="10.28515625" style="112" bestFit="1" customWidth="1"/>
    <col min="9230" max="9230" width="11" style="112" bestFit="1" customWidth="1"/>
    <col min="9231" max="9231" width="10.28515625" style="112" bestFit="1" customWidth="1"/>
    <col min="9232" max="9232" width="11.5703125" style="112" bestFit="1" customWidth="1"/>
    <col min="9233" max="9233" width="11" style="112" bestFit="1" customWidth="1"/>
    <col min="9234" max="9234" width="10.28515625" style="112" bestFit="1" customWidth="1"/>
    <col min="9235" max="9235" width="11.7109375" style="112" bestFit="1" customWidth="1"/>
    <col min="9236" max="9236" width="9.85546875" style="112" bestFit="1" customWidth="1"/>
    <col min="9237" max="9237" width="9.140625" style="112" bestFit="1" customWidth="1"/>
    <col min="9238" max="9238" width="9.85546875" style="112" bestFit="1" customWidth="1"/>
    <col min="9239" max="9239" width="9.140625" style="112" bestFit="1" customWidth="1"/>
    <col min="9240" max="9241" width="10.5703125" style="112" bestFit="1" customWidth="1"/>
    <col min="9242" max="9242" width="10.85546875" style="112" bestFit="1" customWidth="1"/>
    <col min="9243" max="9243" width="9.140625" style="112" bestFit="1" customWidth="1"/>
    <col min="9244" max="9244" width="9.85546875" style="112" bestFit="1" customWidth="1"/>
    <col min="9245" max="9245" width="9.140625" style="112" bestFit="1" customWidth="1"/>
    <col min="9246" max="9246" width="10.85546875" style="112" bestFit="1" customWidth="1"/>
    <col min="9247" max="9247" width="9.140625" style="112" bestFit="1" customWidth="1"/>
    <col min="9248" max="9248" width="9.85546875" style="112" bestFit="1" customWidth="1"/>
    <col min="9249" max="9249" width="9.140625" style="112" bestFit="1" customWidth="1"/>
    <col min="9250" max="9251" width="10.5703125" style="112" bestFit="1" customWidth="1"/>
    <col min="9252" max="9252" width="10.85546875" style="112" bestFit="1" customWidth="1"/>
    <col min="9253" max="9253" width="10.42578125" style="112" bestFit="1" customWidth="1"/>
    <col min="9254" max="9254" width="10.85546875" style="112" bestFit="1" customWidth="1"/>
    <col min="9255" max="9255" width="9.85546875" style="112" bestFit="1" customWidth="1"/>
    <col min="9256" max="9256" width="9.140625" style="112" bestFit="1" customWidth="1"/>
    <col min="9257" max="9257" width="9.85546875" style="112" bestFit="1" customWidth="1"/>
    <col min="9258" max="9258" width="9.140625" style="112" bestFit="1" customWidth="1"/>
    <col min="9259" max="9259" width="9.85546875" style="112" bestFit="1" customWidth="1"/>
    <col min="9260" max="9260" width="9.140625" style="112" bestFit="1" customWidth="1"/>
    <col min="9261" max="9261" width="10.5703125" style="112" bestFit="1" customWidth="1"/>
    <col min="9262" max="9262" width="9.7109375" style="112" customWidth="1"/>
    <col min="9263" max="9472" width="9.140625" style="112"/>
    <col min="9473" max="9473" width="15.5703125" style="112" bestFit="1" customWidth="1"/>
    <col min="9474" max="9474" width="10.42578125" style="112" customWidth="1"/>
    <col min="9475" max="9476" width="10.42578125" style="112" bestFit="1" customWidth="1"/>
    <col min="9477" max="9480" width="11.7109375" style="112" bestFit="1" customWidth="1"/>
    <col min="9481" max="9481" width="10.42578125" style="112" bestFit="1" customWidth="1"/>
    <col min="9482" max="9483" width="11.5703125" style="112" bestFit="1" customWidth="1"/>
    <col min="9484" max="9484" width="11" style="112" bestFit="1" customWidth="1"/>
    <col min="9485" max="9485" width="10.28515625" style="112" bestFit="1" customWidth="1"/>
    <col min="9486" max="9486" width="11" style="112" bestFit="1" customWidth="1"/>
    <col min="9487" max="9487" width="10.28515625" style="112" bestFit="1" customWidth="1"/>
    <col min="9488" max="9488" width="11.5703125" style="112" bestFit="1" customWidth="1"/>
    <col min="9489" max="9489" width="11" style="112" bestFit="1" customWidth="1"/>
    <col min="9490" max="9490" width="10.28515625" style="112" bestFit="1" customWidth="1"/>
    <col min="9491" max="9491" width="11.7109375" style="112" bestFit="1" customWidth="1"/>
    <col min="9492" max="9492" width="9.85546875" style="112" bestFit="1" customWidth="1"/>
    <col min="9493" max="9493" width="9.140625" style="112" bestFit="1" customWidth="1"/>
    <col min="9494" max="9494" width="9.85546875" style="112" bestFit="1" customWidth="1"/>
    <col min="9495" max="9495" width="9.140625" style="112" bestFit="1" customWidth="1"/>
    <col min="9496" max="9497" width="10.5703125" style="112" bestFit="1" customWidth="1"/>
    <col min="9498" max="9498" width="10.85546875" style="112" bestFit="1" customWidth="1"/>
    <col min="9499" max="9499" width="9.140625" style="112" bestFit="1" customWidth="1"/>
    <col min="9500" max="9500" width="9.85546875" style="112" bestFit="1" customWidth="1"/>
    <col min="9501" max="9501" width="9.140625" style="112" bestFit="1" customWidth="1"/>
    <col min="9502" max="9502" width="10.85546875" style="112" bestFit="1" customWidth="1"/>
    <col min="9503" max="9503" width="9.140625" style="112" bestFit="1" customWidth="1"/>
    <col min="9504" max="9504" width="9.85546875" style="112" bestFit="1" customWidth="1"/>
    <col min="9505" max="9505" width="9.140625" style="112" bestFit="1" customWidth="1"/>
    <col min="9506" max="9507" width="10.5703125" style="112" bestFit="1" customWidth="1"/>
    <col min="9508" max="9508" width="10.85546875" style="112" bestFit="1" customWidth="1"/>
    <col min="9509" max="9509" width="10.42578125" style="112" bestFit="1" customWidth="1"/>
    <col min="9510" max="9510" width="10.85546875" style="112" bestFit="1" customWidth="1"/>
    <col min="9511" max="9511" width="9.85546875" style="112" bestFit="1" customWidth="1"/>
    <col min="9512" max="9512" width="9.140625" style="112" bestFit="1" customWidth="1"/>
    <col min="9513" max="9513" width="9.85546875" style="112" bestFit="1" customWidth="1"/>
    <col min="9514" max="9514" width="9.140625" style="112" bestFit="1" customWidth="1"/>
    <col min="9515" max="9515" width="9.85546875" style="112" bestFit="1" customWidth="1"/>
    <col min="9516" max="9516" width="9.140625" style="112" bestFit="1" customWidth="1"/>
    <col min="9517" max="9517" width="10.5703125" style="112" bestFit="1" customWidth="1"/>
    <col min="9518" max="9518" width="9.7109375" style="112" customWidth="1"/>
    <col min="9519" max="9728" width="9.140625" style="112"/>
    <col min="9729" max="9729" width="15.5703125" style="112" bestFit="1" customWidth="1"/>
    <col min="9730" max="9730" width="10.42578125" style="112" customWidth="1"/>
    <col min="9731" max="9732" width="10.42578125" style="112" bestFit="1" customWidth="1"/>
    <col min="9733" max="9736" width="11.7109375" style="112" bestFit="1" customWidth="1"/>
    <col min="9737" max="9737" width="10.42578125" style="112" bestFit="1" customWidth="1"/>
    <col min="9738" max="9739" width="11.5703125" style="112" bestFit="1" customWidth="1"/>
    <col min="9740" max="9740" width="11" style="112" bestFit="1" customWidth="1"/>
    <col min="9741" max="9741" width="10.28515625" style="112" bestFit="1" customWidth="1"/>
    <col min="9742" max="9742" width="11" style="112" bestFit="1" customWidth="1"/>
    <col min="9743" max="9743" width="10.28515625" style="112" bestFit="1" customWidth="1"/>
    <col min="9744" max="9744" width="11.5703125" style="112" bestFit="1" customWidth="1"/>
    <col min="9745" max="9745" width="11" style="112" bestFit="1" customWidth="1"/>
    <col min="9746" max="9746" width="10.28515625" style="112" bestFit="1" customWidth="1"/>
    <col min="9747" max="9747" width="11.7109375" style="112" bestFit="1" customWidth="1"/>
    <col min="9748" max="9748" width="9.85546875" style="112" bestFit="1" customWidth="1"/>
    <col min="9749" max="9749" width="9.140625" style="112" bestFit="1" customWidth="1"/>
    <col min="9750" max="9750" width="9.85546875" style="112" bestFit="1" customWidth="1"/>
    <col min="9751" max="9751" width="9.140625" style="112" bestFit="1" customWidth="1"/>
    <col min="9752" max="9753" width="10.5703125" style="112" bestFit="1" customWidth="1"/>
    <col min="9754" max="9754" width="10.85546875" style="112" bestFit="1" customWidth="1"/>
    <col min="9755" max="9755" width="9.140625" style="112" bestFit="1" customWidth="1"/>
    <col min="9756" max="9756" width="9.85546875" style="112" bestFit="1" customWidth="1"/>
    <col min="9757" max="9757" width="9.140625" style="112" bestFit="1" customWidth="1"/>
    <col min="9758" max="9758" width="10.85546875" style="112" bestFit="1" customWidth="1"/>
    <col min="9759" max="9759" width="9.140625" style="112" bestFit="1" customWidth="1"/>
    <col min="9760" max="9760" width="9.85546875" style="112" bestFit="1" customWidth="1"/>
    <col min="9761" max="9761" width="9.140625" style="112" bestFit="1" customWidth="1"/>
    <col min="9762" max="9763" width="10.5703125" style="112" bestFit="1" customWidth="1"/>
    <col min="9764" max="9764" width="10.85546875" style="112" bestFit="1" customWidth="1"/>
    <col min="9765" max="9765" width="10.42578125" style="112" bestFit="1" customWidth="1"/>
    <col min="9766" max="9766" width="10.85546875" style="112" bestFit="1" customWidth="1"/>
    <col min="9767" max="9767" width="9.85546875" style="112" bestFit="1" customWidth="1"/>
    <col min="9768" max="9768" width="9.140625" style="112" bestFit="1" customWidth="1"/>
    <col min="9769" max="9769" width="9.85546875" style="112" bestFit="1" customWidth="1"/>
    <col min="9770" max="9770" width="9.140625" style="112" bestFit="1" customWidth="1"/>
    <col min="9771" max="9771" width="9.85546875" style="112" bestFit="1" customWidth="1"/>
    <col min="9772" max="9772" width="9.140625" style="112" bestFit="1" customWidth="1"/>
    <col min="9773" max="9773" width="10.5703125" style="112" bestFit="1" customWidth="1"/>
    <col min="9774" max="9774" width="9.7109375" style="112" customWidth="1"/>
    <col min="9775" max="9984" width="9.140625" style="112"/>
    <col min="9985" max="9985" width="15.5703125" style="112" bestFit="1" customWidth="1"/>
    <col min="9986" max="9986" width="10.42578125" style="112" customWidth="1"/>
    <col min="9987" max="9988" width="10.42578125" style="112" bestFit="1" customWidth="1"/>
    <col min="9989" max="9992" width="11.7109375" style="112" bestFit="1" customWidth="1"/>
    <col min="9993" max="9993" width="10.42578125" style="112" bestFit="1" customWidth="1"/>
    <col min="9994" max="9995" width="11.5703125" style="112" bestFit="1" customWidth="1"/>
    <col min="9996" max="9996" width="11" style="112" bestFit="1" customWidth="1"/>
    <col min="9997" max="9997" width="10.28515625" style="112" bestFit="1" customWidth="1"/>
    <col min="9998" max="9998" width="11" style="112" bestFit="1" customWidth="1"/>
    <col min="9999" max="9999" width="10.28515625" style="112" bestFit="1" customWidth="1"/>
    <col min="10000" max="10000" width="11.5703125" style="112" bestFit="1" customWidth="1"/>
    <col min="10001" max="10001" width="11" style="112" bestFit="1" customWidth="1"/>
    <col min="10002" max="10002" width="10.28515625" style="112" bestFit="1" customWidth="1"/>
    <col min="10003" max="10003" width="11.7109375" style="112" bestFit="1" customWidth="1"/>
    <col min="10004" max="10004" width="9.85546875" style="112" bestFit="1" customWidth="1"/>
    <col min="10005" max="10005" width="9.140625" style="112" bestFit="1" customWidth="1"/>
    <col min="10006" max="10006" width="9.85546875" style="112" bestFit="1" customWidth="1"/>
    <col min="10007" max="10007" width="9.140625" style="112" bestFit="1" customWidth="1"/>
    <col min="10008" max="10009" width="10.5703125" style="112" bestFit="1" customWidth="1"/>
    <col min="10010" max="10010" width="10.85546875" style="112" bestFit="1" customWidth="1"/>
    <col min="10011" max="10011" width="9.140625" style="112" bestFit="1" customWidth="1"/>
    <col min="10012" max="10012" width="9.85546875" style="112" bestFit="1" customWidth="1"/>
    <col min="10013" max="10013" width="9.140625" style="112" bestFit="1" customWidth="1"/>
    <col min="10014" max="10014" width="10.85546875" style="112" bestFit="1" customWidth="1"/>
    <col min="10015" max="10015" width="9.140625" style="112" bestFit="1" customWidth="1"/>
    <col min="10016" max="10016" width="9.85546875" style="112" bestFit="1" customWidth="1"/>
    <col min="10017" max="10017" width="9.140625" style="112" bestFit="1" customWidth="1"/>
    <col min="10018" max="10019" width="10.5703125" style="112" bestFit="1" customWidth="1"/>
    <col min="10020" max="10020" width="10.85546875" style="112" bestFit="1" customWidth="1"/>
    <col min="10021" max="10021" width="10.42578125" style="112" bestFit="1" customWidth="1"/>
    <col min="10022" max="10022" width="10.85546875" style="112" bestFit="1" customWidth="1"/>
    <col min="10023" max="10023" width="9.85546875" style="112" bestFit="1" customWidth="1"/>
    <col min="10024" max="10024" width="9.140625" style="112" bestFit="1" customWidth="1"/>
    <col min="10025" max="10025" width="9.85546875" style="112" bestFit="1" customWidth="1"/>
    <col min="10026" max="10026" width="9.140625" style="112" bestFit="1" customWidth="1"/>
    <col min="10027" max="10027" width="9.85546875" style="112" bestFit="1" customWidth="1"/>
    <col min="10028" max="10028" width="9.140625" style="112" bestFit="1" customWidth="1"/>
    <col min="10029" max="10029" width="10.5703125" style="112" bestFit="1" customWidth="1"/>
    <col min="10030" max="10030" width="9.7109375" style="112" customWidth="1"/>
    <col min="10031" max="10240" width="9.140625" style="112"/>
    <col min="10241" max="10241" width="15.5703125" style="112" bestFit="1" customWidth="1"/>
    <col min="10242" max="10242" width="10.42578125" style="112" customWidth="1"/>
    <col min="10243" max="10244" width="10.42578125" style="112" bestFit="1" customWidth="1"/>
    <col min="10245" max="10248" width="11.7109375" style="112" bestFit="1" customWidth="1"/>
    <col min="10249" max="10249" width="10.42578125" style="112" bestFit="1" customWidth="1"/>
    <col min="10250" max="10251" width="11.5703125" style="112" bestFit="1" customWidth="1"/>
    <col min="10252" max="10252" width="11" style="112" bestFit="1" customWidth="1"/>
    <col min="10253" max="10253" width="10.28515625" style="112" bestFit="1" customWidth="1"/>
    <col min="10254" max="10254" width="11" style="112" bestFit="1" customWidth="1"/>
    <col min="10255" max="10255" width="10.28515625" style="112" bestFit="1" customWidth="1"/>
    <col min="10256" max="10256" width="11.5703125" style="112" bestFit="1" customWidth="1"/>
    <col min="10257" max="10257" width="11" style="112" bestFit="1" customWidth="1"/>
    <col min="10258" max="10258" width="10.28515625" style="112" bestFit="1" customWidth="1"/>
    <col min="10259" max="10259" width="11.7109375" style="112" bestFit="1" customWidth="1"/>
    <col min="10260" max="10260" width="9.85546875" style="112" bestFit="1" customWidth="1"/>
    <col min="10261" max="10261" width="9.140625" style="112" bestFit="1" customWidth="1"/>
    <col min="10262" max="10262" width="9.85546875" style="112" bestFit="1" customWidth="1"/>
    <col min="10263" max="10263" width="9.140625" style="112" bestFit="1" customWidth="1"/>
    <col min="10264" max="10265" width="10.5703125" style="112" bestFit="1" customWidth="1"/>
    <col min="10266" max="10266" width="10.85546875" style="112" bestFit="1" customWidth="1"/>
    <col min="10267" max="10267" width="9.140625" style="112" bestFit="1" customWidth="1"/>
    <col min="10268" max="10268" width="9.85546875" style="112" bestFit="1" customWidth="1"/>
    <col min="10269" max="10269" width="9.140625" style="112" bestFit="1" customWidth="1"/>
    <col min="10270" max="10270" width="10.85546875" style="112" bestFit="1" customWidth="1"/>
    <col min="10271" max="10271" width="9.140625" style="112" bestFit="1" customWidth="1"/>
    <col min="10272" max="10272" width="9.85546875" style="112" bestFit="1" customWidth="1"/>
    <col min="10273" max="10273" width="9.140625" style="112" bestFit="1" customWidth="1"/>
    <col min="10274" max="10275" width="10.5703125" style="112" bestFit="1" customWidth="1"/>
    <col min="10276" max="10276" width="10.85546875" style="112" bestFit="1" customWidth="1"/>
    <col min="10277" max="10277" width="10.42578125" style="112" bestFit="1" customWidth="1"/>
    <col min="10278" max="10278" width="10.85546875" style="112" bestFit="1" customWidth="1"/>
    <col min="10279" max="10279" width="9.85546875" style="112" bestFit="1" customWidth="1"/>
    <col min="10280" max="10280" width="9.140625" style="112" bestFit="1" customWidth="1"/>
    <col min="10281" max="10281" width="9.85546875" style="112" bestFit="1" customWidth="1"/>
    <col min="10282" max="10282" width="9.140625" style="112" bestFit="1" customWidth="1"/>
    <col min="10283" max="10283" width="9.85546875" style="112" bestFit="1" customWidth="1"/>
    <col min="10284" max="10284" width="9.140625" style="112" bestFit="1" customWidth="1"/>
    <col min="10285" max="10285" width="10.5703125" style="112" bestFit="1" customWidth="1"/>
    <col min="10286" max="10286" width="9.7109375" style="112" customWidth="1"/>
    <col min="10287" max="10496" width="9.140625" style="112"/>
    <col min="10497" max="10497" width="15.5703125" style="112" bestFit="1" customWidth="1"/>
    <col min="10498" max="10498" width="10.42578125" style="112" customWidth="1"/>
    <col min="10499" max="10500" width="10.42578125" style="112" bestFit="1" customWidth="1"/>
    <col min="10501" max="10504" width="11.7109375" style="112" bestFit="1" customWidth="1"/>
    <col min="10505" max="10505" width="10.42578125" style="112" bestFit="1" customWidth="1"/>
    <col min="10506" max="10507" width="11.5703125" style="112" bestFit="1" customWidth="1"/>
    <col min="10508" max="10508" width="11" style="112" bestFit="1" customWidth="1"/>
    <col min="10509" max="10509" width="10.28515625" style="112" bestFit="1" customWidth="1"/>
    <col min="10510" max="10510" width="11" style="112" bestFit="1" customWidth="1"/>
    <col min="10511" max="10511" width="10.28515625" style="112" bestFit="1" customWidth="1"/>
    <col min="10512" max="10512" width="11.5703125" style="112" bestFit="1" customWidth="1"/>
    <col min="10513" max="10513" width="11" style="112" bestFit="1" customWidth="1"/>
    <col min="10514" max="10514" width="10.28515625" style="112" bestFit="1" customWidth="1"/>
    <col min="10515" max="10515" width="11.7109375" style="112" bestFit="1" customWidth="1"/>
    <col min="10516" max="10516" width="9.85546875" style="112" bestFit="1" customWidth="1"/>
    <col min="10517" max="10517" width="9.140625" style="112" bestFit="1" customWidth="1"/>
    <col min="10518" max="10518" width="9.85546875" style="112" bestFit="1" customWidth="1"/>
    <col min="10519" max="10519" width="9.140625" style="112" bestFit="1" customWidth="1"/>
    <col min="10520" max="10521" width="10.5703125" style="112" bestFit="1" customWidth="1"/>
    <col min="10522" max="10522" width="10.85546875" style="112" bestFit="1" customWidth="1"/>
    <col min="10523" max="10523" width="9.140625" style="112" bestFit="1" customWidth="1"/>
    <col min="10524" max="10524" width="9.85546875" style="112" bestFit="1" customWidth="1"/>
    <col min="10525" max="10525" width="9.140625" style="112" bestFit="1" customWidth="1"/>
    <col min="10526" max="10526" width="10.85546875" style="112" bestFit="1" customWidth="1"/>
    <col min="10527" max="10527" width="9.140625" style="112" bestFit="1" customWidth="1"/>
    <col min="10528" max="10528" width="9.85546875" style="112" bestFit="1" customWidth="1"/>
    <col min="10529" max="10529" width="9.140625" style="112" bestFit="1" customWidth="1"/>
    <col min="10530" max="10531" width="10.5703125" style="112" bestFit="1" customWidth="1"/>
    <col min="10532" max="10532" width="10.85546875" style="112" bestFit="1" customWidth="1"/>
    <col min="10533" max="10533" width="10.42578125" style="112" bestFit="1" customWidth="1"/>
    <col min="10534" max="10534" width="10.85546875" style="112" bestFit="1" customWidth="1"/>
    <col min="10535" max="10535" width="9.85546875" style="112" bestFit="1" customWidth="1"/>
    <col min="10536" max="10536" width="9.140625" style="112" bestFit="1" customWidth="1"/>
    <col min="10537" max="10537" width="9.85546875" style="112" bestFit="1" customWidth="1"/>
    <col min="10538" max="10538" width="9.140625" style="112" bestFit="1" customWidth="1"/>
    <col min="10539" max="10539" width="9.85546875" style="112" bestFit="1" customWidth="1"/>
    <col min="10540" max="10540" width="9.140625" style="112" bestFit="1" customWidth="1"/>
    <col min="10541" max="10541" width="10.5703125" style="112" bestFit="1" customWidth="1"/>
    <col min="10542" max="10542" width="9.7109375" style="112" customWidth="1"/>
    <col min="10543" max="10752" width="9.140625" style="112"/>
    <col min="10753" max="10753" width="15.5703125" style="112" bestFit="1" customWidth="1"/>
    <col min="10754" max="10754" width="10.42578125" style="112" customWidth="1"/>
    <col min="10755" max="10756" width="10.42578125" style="112" bestFit="1" customWidth="1"/>
    <col min="10757" max="10760" width="11.7109375" style="112" bestFit="1" customWidth="1"/>
    <col min="10761" max="10761" width="10.42578125" style="112" bestFit="1" customWidth="1"/>
    <col min="10762" max="10763" width="11.5703125" style="112" bestFit="1" customWidth="1"/>
    <col min="10764" max="10764" width="11" style="112" bestFit="1" customWidth="1"/>
    <col min="10765" max="10765" width="10.28515625" style="112" bestFit="1" customWidth="1"/>
    <col min="10766" max="10766" width="11" style="112" bestFit="1" customWidth="1"/>
    <col min="10767" max="10767" width="10.28515625" style="112" bestFit="1" customWidth="1"/>
    <col min="10768" max="10768" width="11.5703125" style="112" bestFit="1" customWidth="1"/>
    <col min="10769" max="10769" width="11" style="112" bestFit="1" customWidth="1"/>
    <col min="10770" max="10770" width="10.28515625" style="112" bestFit="1" customWidth="1"/>
    <col min="10771" max="10771" width="11.7109375" style="112" bestFit="1" customWidth="1"/>
    <col min="10772" max="10772" width="9.85546875" style="112" bestFit="1" customWidth="1"/>
    <col min="10773" max="10773" width="9.140625" style="112" bestFit="1" customWidth="1"/>
    <col min="10774" max="10774" width="9.85546875" style="112" bestFit="1" customWidth="1"/>
    <col min="10775" max="10775" width="9.140625" style="112" bestFit="1" customWidth="1"/>
    <col min="10776" max="10777" width="10.5703125" style="112" bestFit="1" customWidth="1"/>
    <col min="10778" max="10778" width="10.85546875" style="112" bestFit="1" customWidth="1"/>
    <col min="10779" max="10779" width="9.140625" style="112" bestFit="1" customWidth="1"/>
    <col min="10780" max="10780" width="9.85546875" style="112" bestFit="1" customWidth="1"/>
    <col min="10781" max="10781" width="9.140625" style="112" bestFit="1" customWidth="1"/>
    <col min="10782" max="10782" width="10.85546875" style="112" bestFit="1" customWidth="1"/>
    <col min="10783" max="10783" width="9.140625" style="112" bestFit="1" customWidth="1"/>
    <col min="10784" max="10784" width="9.85546875" style="112" bestFit="1" customWidth="1"/>
    <col min="10785" max="10785" width="9.140625" style="112" bestFit="1" customWidth="1"/>
    <col min="10786" max="10787" width="10.5703125" style="112" bestFit="1" customWidth="1"/>
    <col min="10788" max="10788" width="10.85546875" style="112" bestFit="1" customWidth="1"/>
    <col min="10789" max="10789" width="10.42578125" style="112" bestFit="1" customWidth="1"/>
    <col min="10790" max="10790" width="10.85546875" style="112" bestFit="1" customWidth="1"/>
    <col min="10791" max="10791" width="9.85546875" style="112" bestFit="1" customWidth="1"/>
    <col min="10792" max="10792" width="9.140625" style="112" bestFit="1" customWidth="1"/>
    <col min="10793" max="10793" width="9.85546875" style="112" bestFit="1" customWidth="1"/>
    <col min="10794" max="10794" width="9.140625" style="112" bestFit="1" customWidth="1"/>
    <col min="10795" max="10795" width="9.85546875" style="112" bestFit="1" customWidth="1"/>
    <col min="10796" max="10796" width="9.140625" style="112" bestFit="1" customWidth="1"/>
    <col min="10797" max="10797" width="10.5703125" style="112" bestFit="1" customWidth="1"/>
    <col min="10798" max="10798" width="9.7109375" style="112" customWidth="1"/>
    <col min="10799" max="11008" width="9.140625" style="112"/>
    <col min="11009" max="11009" width="15.5703125" style="112" bestFit="1" customWidth="1"/>
    <col min="11010" max="11010" width="10.42578125" style="112" customWidth="1"/>
    <col min="11011" max="11012" width="10.42578125" style="112" bestFit="1" customWidth="1"/>
    <col min="11013" max="11016" width="11.7109375" style="112" bestFit="1" customWidth="1"/>
    <col min="11017" max="11017" width="10.42578125" style="112" bestFit="1" customWidth="1"/>
    <col min="11018" max="11019" width="11.5703125" style="112" bestFit="1" customWidth="1"/>
    <col min="11020" max="11020" width="11" style="112" bestFit="1" customWidth="1"/>
    <col min="11021" max="11021" width="10.28515625" style="112" bestFit="1" customWidth="1"/>
    <col min="11022" max="11022" width="11" style="112" bestFit="1" customWidth="1"/>
    <col min="11023" max="11023" width="10.28515625" style="112" bestFit="1" customWidth="1"/>
    <col min="11024" max="11024" width="11.5703125" style="112" bestFit="1" customWidth="1"/>
    <col min="11025" max="11025" width="11" style="112" bestFit="1" customWidth="1"/>
    <col min="11026" max="11026" width="10.28515625" style="112" bestFit="1" customWidth="1"/>
    <col min="11027" max="11027" width="11.7109375" style="112" bestFit="1" customWidth="1"/>
    <col min="11028" max="11028" width="9.85546875" style="112" bestFit="1" customWidth="1"/>
    <col min="11029" max="11029" width="9.140625" style="112" bestFit="1" customWidth="1"/>
    <col min="11030" max="11030" width="9.85546875" style="112" bestFit="1" customWidth="1"/>
    <col min="11031" max="11031" width="9.140625" style="112" bestFit="1" customWidth="1"/>
    <col min="11032" max="11033" width="10.5703125" style="112" bestFit="1" customWidth="1"/>
    <col min="11034" max="11034" width="10.85546875" style="112" bestFit="1" customWidth="1"/>
    <col min="11035" max="11035" width="9.140625" style="112" bestFit="1" customWidth="1"/>
    <col min="11036" max="11036" width="9.85546875" style="112" bestFit="1" customWidth="1"/>
    <col min="11037" max="11037" width="9.140625" style="112" bestFit="1" customWidth="1"/>
    <col min="11038" max="11038" width="10.85546875" style="112" bestFit="1" customWidth="1"/>
    <col min="11039" max="11039" width="9.140625" style="112" bestFit="1" customWidth="1"/>
    <col min="11040" max="11040" width="9.85546875" style="112" bestFit="1" customWidth="1"/>
    <col min="11041" max="11041" width="9.140625" style="112" bestFit="1" customWidth="1"/>
    <col min="11042" max="11043" width="10.5703125" style="112" bestFit="1" customWidth="1"/>
    <col min="11044" max="11044" width="10.85546875" style="112" bestFit="1" customWidth="1"/>
    <col min="11045" max="11045" width="10.42578125" style="112" bestFit="1" customWidth="1"/>
    <col min="11046" max="11046" width="10.85546875" style="112" bestFit="1" customWidth="1"/>
    <col min="11047" max="11047" width="9.85546875" style="112" bestFit="1" customWidth="1"/>
    <col min="11048" max="11048" width="9.140625" style="112" bestFit="1" customWidth="1"/>
    <col min="11049" max="11049" width="9.85546875" style="112" bestFit="1" customWidth="1"/>
    <col min="11050" max="11050" width="9.140625" style="112" bestFit="1" customWidth="1"/>
    <col min="11051" max="11051" width="9.85546875" style="112" bestFit="1" customWidth="1"/>
    <col min="11052" max="11052" width="9.140625" style="112" bestFit="1" customWidth="1"/>
    <col min="11053" max="11053" width="10.5703125" style="112" bestFit="1" customWidth="1"/>
    <col min="11054" max="11054" width="9.7109375" style="112" customWidth="1"/>
    <col min="11055" max="11264" width="9.140625" style="112"/>
    <col min="11265" max="11265" width="15.5703125" style="112" bestFit="1" customWidth="1"/>
    <col min="11266" max="11266" width="10.42578125" style="112" customWidth="1"/>
    <col min="11267" max="11268" width="10.42578125" style="112" bestFit="1" customWidth="1"/>
    <col min="11269" max="11272" width="11.7109375" style="112" bestFit="1" customWidth="1"/>
    <col min="11273" max="11273" width="10.42578125" style="112" bestFit="1" customWidth="1"/>
    <col min="11274" max="11275" width="11.5703125" style="112" bestFit="1" customWidth="1"/>
    <col min="11276" max="11276" width="11" style="112" bestFit="1" customWidth="1"/>
    <col min="11277" max="11277" width="10.28515625" style="112" bestFit="1" customWidth="1"/>
    <col min="11278" max="11278" width="11" style="112" bestFit="1" customWidth="1"/>
    <col min="11279" max="11279" width="10.28515625" style="112" bestFit="1" customWidth="1"/>
    <col min="11280" max="11280" width="11.5703125" style="112" bestFit="1" customWidth="1"/>
    <col min="11281" max="11281" width="11" style="112" bestFit="1" customWidth="1"/>
    <col min="11282" max="11282" width="10.28515625" style="112" bestFit="1" customWidth="1"/>
    <col min="11283" max="11283" width="11.7109375" style="112" bestFit="1" customWidth="1"/>
    <col min="11284" max="11284" width="9.85546875" style="112" bestFit="1" customWidth="1"/>
    <col min="11285" max="11285" width="9.140625" style="112" bestFit="1" customWidth="1"/>
    <col min="11286" max="11286" width="9.85546875" style="112" bestFit="1" customWidth="1"/>
    <col min="11287" max="11287" width="9.140625" style="112" bestFit="1" customWidth="1"/>
    <col min="11288" max="11289" width="10.5703125" style="112" bestFit="1" customWidth="1"/>
    <col min="11290" max="11290" width="10.85546875" style="112" bestFit="1" customWidth="1"/>
    <col min="11291" max="11291" width="9.140625" style="112" bestFit="1" customWidth="1"/>
    <col min="11292" max="11292" width="9.85546875" style="112" bestFit="1" customWidth="1"/>
    <col min="11293" max="11293" width="9.140625" style="112" bestFit="1" customWidth="1"/>
    <col min="11294" max="11294" width="10.85546875" style="112" bestFit="1" customWidth="1"/>
    <col min="11295" max="11295" width="9.140625" style="112" bestFit="1" customWidth="1"/>
    <col min="11296" max="11296" width="9.85546875" style="112" bestFit="1" customWidth="1"/>
    <col min="11297" max="11297" width="9.140625" style="112" bestFit="1" customWidth="1"/>
    <col min="11298" max="11299" width="10.5703125" style="112" bestFit="1" customWidth="1"/>
    <col min="11300" max="11300" width="10.85546875" style="112" bestFit="1" customWidth="1"/>
    <col min="11301" max="11301" width="10.42578125" style="112" bestFit="1" customWidth="1"/>
    <col min="11302" max="11302" width="10.85546875" style="112" bestFit="1" customWidth="1"/>
    <col min="11303" max="11303" width="9.85546875" style="112" bestFit="1" customWidth="1"/>
    <col min="11304" max="11304" width="9.140625" style="112" bestFit="1" customWidth="1"/>
    <col min="11305" max="11305" width="9.85546875" style="112" bestFit="1" customWidth="1"/>
    <col min="11306" max="11306" width="9.140625" style="112" bestFit="1" customWidth="1"/>
    <col min="11307" max="11307" width="9.85546875" style="112" bestFit="1" customWidth="1"/>
    <col min="11308" max="11308" width="9.140625" style="112" bestFit="1" customWidth="1"/>
    <col min="11309" max="11309" width="10.5703125" style="112" bestFit="1" customWidth="1"/>
    <col min="11310" max="11310" width="9.7109375" style="112" customWidth="1"/>
    <col min="11311" max="11520" width="9.140625" style="112"/>
    <col min="11521" max="11521" width="15.5703125" style="112" bestFit="1" customWidth="1"/>
    <col min="11522" max="11522" width="10.42578125" style="112" customWidth="1"/>
    <col min="11523" max="11524" width="10.42578125" style="112" bestFit="1" customWidth="1"/>
    <col min="11525" max="11528" width="11.7109375" style="112" bestFit="1" customWidth="1"/>
    <col min="11529" max="11529" width="10.42578125" style="112" bestFit="1" customWidth="1"/>
    <col min="11530" max="11531" width="11.5703125" style="112" bestFit="1" customWidth="1"/>
    <col min="11532" max="11532" width="11" style="112" bestFit="1" customWidth="1"/>
    <col min="11533" max="11533" width="10.28515625" style="112" bestFit="1" customWidth="1"/>
    <col min="11534" max="11534" width="11" style="112" bestFit="1" customWidth="1"/>
    <col min="11535" max="11535" width="10.28515625" style="112" bestFit="1" customWidth="1"/>
    <col min="11536" max="11536" width="11.5703125" style="112" bestFit="1" customWidth="1"/>
    <col min="11537" max="11537" width="11" style="112" bestFit="1" customWidth="1"/>
    <col min="11538" max="11538" width="10.28515625" style="112" bestFit="1" customWidth="1"/>
    <col min="11539" max="11539" width="11.7109375" style="112" bestFit="1" customWidth="1"/>
    <col min="11540" max="11540" width="9.85546875" style="112" bestFit="1" customWidth="1"/>
    <col min="11541" max="11541" width="9.140625" style="112" bestFit="1" customWidth="1"/>
    <col min="11542" max="11542" width="9.85546875" style="112" bestFit="1" customWidth="1"/>
    <col min="11543" max="11543" width="9.140625" style="112" bestFit="1" customWidth="1"/>
    <col min="11544" max="11545" width="10.5703125" style="112" bestFit="1" customWidth="1"/>
    <col min="11546" max="11546" width="10.85546875" style="112" bestFit="1" customWidth="1"/>
    <col min="11547" max="11547" width="9.140625" style="112" bestFit="1" customWidth="1"/>
    <col min="11548" max="11548" width="9.85546875" style="112" bestFit="1" customWidth="1"/>
    <col min="11549" max="11549" width="9.140625" style="112" bestFit="1" customWidth="1"/>
    <col min="11550" max="11550" width="10.85546875" style="112" bestFit="1" customWidth="1"/>
    <col min="11551" max="11551" width="9.140625" style="112" bestFit="1" customWidth="1"/>
    <col min="11552" max="11552" width="9.85546875" style="112" bestFit="1" customWidth="1"/>
    <col min="11553" max="11553" width="9.140625" style="112" bestFit="1" customWidth="1"/>
    <col min="11554" max="11555" width="10.5703125" style="112" bestFit="1" customWidth="1"/>
    <col min="11556" max="11556" width="10.85546875" style="112" bestFit="1" customWidth="1"/>
    <col min="11557" max="11557" width="10.42578125" style="112" bestFit="1" customWidth="1"/>
    <col min="11558" max="11558" width="10.85546875" style="112" bestFit="1" customWidth="1"/>
    <col min="11559" max="11559" width="9.85546875" style="112" bestFit="1" customWidth="1"/>
    <col min="11560" max="11560" width="9.140625" style="112" bestFit="1" customWidth="1"/>
    <col min="11561" max="11561" width="9.85546875" style="112" bestFit="1" customWidth="1"/>
    <col min="11562" max="11562" width="9.140625" style="112" bestFit="1" customWidth="1"/>
    <col min="11563" max="11563" width="9.85546875" style="112" bestFit="1" customWidth="1"/>
    <col min="11564" max="11564" width="9.140625" style="112" bestFit="1" customWidth="1"/>
    <col min="11565" max="11565" width="10.5703125" style="112" bestFit="1" customWidth="1"/>
    <col min="11566" max="11566" width="9.7109375" style="112" customWidth="1"/>
    <col min="11567" max="11776" width="9.140625" style="112"/>
    <col min="11777" max="11777" width="15.5703125" style="112" bestFit="1" customWidth="1"/>
    <col min="11778" max="11778" width="10.42578125" style="112" customWidth="1"/>
    <col min="11779" max="11780" width="10.42578125" style="112" bestFit="1" customWidth="1"/>
    <col min="11781" max="11784" width="11.7109375" style="112" bestFit="1" customWidth="1"/>
    <col min="11785" max="11785" width="10.42578125" style="112" bestFit="1" customWidth="1"/>
    <col min="11786" max="11787" width="11.5703125" style="112" bestFit="1" customWidth="1"/>
    <col min="11788" max="11788" width="11" style="112" bestFit="1" customWidth="1"/>
    <col min="11789" max="11789" width="10.28515625" style="112" bestFit="1" customWidth="1"/>
    <col min="11790" max="11790" width="11" style="112" bestFit="1" customWidth="1"/>
    <col min="11791" max="11791" width="10.28515625" style="112" bestFit="1" customWidth="1"/>
    <col min="11792" max="11792" width="11.5703125" style="112" bestFit="1" customWidth="1"/>
    <col min="11793" max="11793" width="11" style="112" bestFit="1" customWidth="1"/>
    <col min="11794" max="11794" width="10.28515625" style="112" bestFit="1" customWidth="1"/>
    <col min="11795" max="11795" width="11.7109375" style="112" bestFit="1" customWidth="1"/>
    <col min="11796" max="11796" width="9.85546875" style="112" bestFit="1" customWidth="1"/>
    <col min="11797" max="11797" width="9.140625" style="112" bestFit="1" customWidth="1"/>
    <col min="11798" max="11798" width="9.85546875" style="112" bestFit="1" customWidth="1"/>
    <col min="11799" max="11799" width="9.140625" style="112" bestFit="1" customWidth="1"/>
    <col min="11800" max="11801" width="10.5703125" style="112" bestFit="1" customWidth="1"/>
    <col min="11802" max="11802" width="10.85546875" style="112" bestFit="1" customWidth="1"/>
    <col min="11803" max="11803" width="9.140625" style="112" bestFit="1" customWidth="1"/>
    <col min="11804" max="11804" width="9.85546875" style="112" bestFit="1" customWidth="1"/>
    <col min="11805" max="11805" width="9.140625" style="112" bestFit="1" customWidth="1"/>
    <col min="11806" max="11806" width="10.85546875" style="112" bestFit="1" customWidth="1"/>
    <col min="11807" max="11807" width="9.140625" style="112" bestFit="1" customWidth="1"/>
    <col min="11808" max="11808" width="9.85546875" style="112" bestFit="1" customWidth="1"/>
    <col min="11809" max="11809" width="9.140625" style="112" bestFit="1" customWidth="1"/>
    <col min="11810" max="11811" width="10.5703125" style="112" bestFit="1" customWidth="1"/>
    <col min="11812" max="11812" width="10.85546875" style="112" bestFit="1" customWidth="1"/>
    <col min="11813" max="11813" width="10.42578125" style="112" bestFit="1" customWidth="1"/>
    <col min="11814" max="11814" width="10.85546875" style="112" bestFit="1" customWidth="1"/>
    <col min="11815" max="11815" width="9.85546875" style="112" bestFit="1" customWidth="1"/>
    <col min="11816" max="11816" width="9.140625" style="112" bestFit="1" customWidth="1"/>
    <col min="11817" max="11817" width="9.85546875" style="112" bestFit="1" customWidth="1"/>
    <col min="11818" max="11818" width="9.140625" style="112" bestFit="1" customWidth="1"/>
    <col min="11819" max="11819" width="9.85546875" style="112" bestFit="1" customWidth="1"/>
    <col min="11820" max="11820" width="9.140625" style="112" bestFit="1" customWidth="1"/>
    <col min="11821" max="11821" width="10.5703125" style="112" bestFit="1" customWidth="1"/>
    <col min="11822" max="11822" width="9.7109375" style="112" customWidth="1"/>
    <col min="11823" max="12032" width="9.140625" style="112"/>
    <col min="12033" max="12033" width="15.5703125" style="112" bestFit="1" customWidth="1"/>
    <col min="12034" max="12034" width="10.42578125" style="112" customWidth="1"/>
    <col min="12035" max="12036" width="10.42578125" style="112" bestFit="1" customWidth="1"/>
    <col min="12037" max="12040" width="11.7109375" style="112" bestFit="1" customWidth="1"/>
    <col min="12041" max="12041" width="10.42578125" style="112" bestFit="1" customWidth="1"/>
    <col min="12042" max="12043" width="11.5703125" style="112" bestFit="1" customWidth="1"/>
    <col min="12044" max="12044" width="11" style="112" bestFit="1" customWidth="1"/>
    <col min="12045" max="12045" width="10.28515625" style="112" bestFit="1" customWidth="1"/>
    <col min="12046" max="12046" width="11" style="112" bestFit="1" customWidth="1"/>
    <col min="12047" max="12047" width="10.28515625" style="112" bestFit="1" customWidth="1"/>
    <col min="12048" max="12048" width="11.5703125" style="112" bestFit="1" customWidth="1"/>
    <col min="12049" max="12049" width="11" style="112" bestFit="1" customWidth="1"/>
    <col min="12050" max="12050" width="10.28515625" style="112" bestFit="1" customWidth="1"/>
    <col min="12051" max="12051" width="11.7109375" style="112" bestFit="1" customWidth="1"/>
    <col min="12052" max="12052" width="9.85546875" style="112" bestFit="1" customWidth="1"/>
    <col min="12053" max="12053" width="9.140625" style="112" bestFit="1" customWidth="1"/>
    <col min="12054" max="12054" width="9.85546875" style="112" bestFit="1" customWidth="1"/>
    <col min="12055" max="12055" width="9.140625" style="112" bestFit="1" customWidth="1"/>
    <col min="12056" max="12057" width="10.5703125" style="112" bestFit="1" customWidth="1"/>
    <col min="12058" max="12058" width="10.85546875" style="112" bestFit="1" customWidth="1"/>
    <col min="12059" max="12059" width="9.140625" style="112" bestFit="1" customWidth="1"/>
    <col min="12060" max="12060" width="9.85546875" style="112" bestFit="1" customWidth="1"/>
    <col min="12061" max="12061" width="9.140625" style="112" bestFit="1" customWidth="1"/>
    <col min="12062" max="12062" width="10.85546875" style="112" bestFit="1" customWidth="1"/>
    <col min="12063" max="12063" width="9.140625" style="112" bestFit="1" customWidth="1"/>
    <col min="12064" max="12064" width="9.85546875" style="112" bestFit="1" customWidth="1"/>
    <col min="12065" max="12065" width="9.140625" style="112" bestFit="1" customWidth="1"/>
    <col min="12066" max="12067" width="10.5703125" style="112" bestFit="1" customWidth="1"/>
    <col min="12068" max="12068" width="10.85546875" style="112" bestFit="1" customWidth="1"/>
    <col min="12069" max="12069" width="10.42578125" style="112" bestFit="1" customWidth="1"/>
    <col min="12070" max="12070" width="10.85546875" style="112" bestFit="1" customWidth="1"/>
    <col min="12071" max="12071" width="9.85546875" style="112" bestFit="1" customWidth="1"/>
    <col min="12072" max="12072" width="9.140625" style="112" bestFit="1" customWidth="1"/>
    <col min="12073" max="12073" width="9.85546875" style="112" bestFit="1" customWidth="1"/>
    <col min="12074" max="12074" width="9.140625" style="112" bestFit="1" customWidth="1"/>
    <col min="12075" max="12075" width="9.85546875" style="112" bestFit="1" customWidth="1"/>
    <col min="12076" max="12076" width="9.140625" style="112" bestFit="1" customWidth="1"/>
    <col min="12077" max="12077" width="10.5703125" style="112" bestFit="1" customWidth="1"/>
    <col min="12078" max="12078" width="9.7109375" style="112" customWidth="1"/>
    <col min="12079" max="12288" width="9.140625" style="112"/>
    <col min="12289" max="12289" width="15.5703125" style="112" bestFit="1" customWidth="1"/>
    <col min="12290" max="12290" width="10.42578125" style="112" customWidth="1"/>
    <col min="12291" max="12292" width="10.42578125" style="112" bestFit="1" customWidth="1"/>
    <col min="12293" max="12296" width="11.7109375" style="112" bestFit="1" customWidth="1"/>
    <col min="12297" max="12297" width="10.42578125" style="112" bestFit="1" customWidth="1"/>
    <col min="12298" max="12299" width="11.5703125" style="112" bestFit="1" customWidth="1"/>
    <col min="12300" max="12300" width="11" style="112" bestFit="1" customWidth="1"/>
    <col min="12301" max="12301" width="10.28515625" style="112" bestFit="1" customWidth="1"/>
    <col min="12302" max="12302" width="11" style="112" bestFit="1" customWidth="1"/>
    <col min="12303" max="12303" width="10.28515625" style="112" bestFit="1" customWidth="1"/>
    <col min="12304" max="12304" width="11.5703125" style="112" bestFit="1" customWidth="1"/>
    <col min="12305" max="12305" width="11" style="112" bestFit="1" customWidth="1"/>
    <col min="12306" max="12306" width="10.28515625" style="112" bestFit="1" customWidth="1"/>
    <col min="12307" max="12307" width="11.7109375" style="112" bestFit="1" customWidth="1"/>
    <col min="12308" max="12308" width="9.85546875" style="112" bestFit="1" customWidth="1"/>
    <col min="12309" max="12309" width="9.140625" style="112" bestFit="1" customWidth="1"/>
    <col min="12310" max="12310" width="9.85546875" style="112" bestFit="1" customWidth="1"/>
    <col min="12311" max="12311" width="9.140625" style="112" bestFit="1" customWidth="1"/>
    <col min="12312" max="12313" width="10.5703125" style="112" bestFit="1" customWidth="1"/>
    <col min="12314" max="12314" width="10.85546875" style="112" bestFit="1" customWidth="1"/>
    <col min="12315" max="12315" width="9.140625" style="112" bestFit="1" customWidth="1"/>
    <col min="12316" max="12316" width="9.85546875" style="112" bestFit="1" customWidth="1"/>
    <col min="12317" max="12317" width="9.140625" style="112" bestFit="1" customWidth="1"/>
    <col min="12318" max="12318" width="10.85546875" style="112" bestFit="1" customWidth="1"/>
    <col min="12319" max="12319" width="9.140625" style="112" bestFit="1" customWidth="1"/>
    <col min="12320" max="12320" width="9.85546875" style="112" bestFit="1" customWidth="1"/>
    <col min="12321" max="12321" width="9.140625" style="112" bestFit="1" customWidth="1"/>
    <col min="12322" max="12323" width="10.5703125" style="112" bestFit="1" customWidth="1"/>
    <col min="12324" max="12324" width="10.85546875" style="112" bestFit="1" customWidth="1"/>
    <col min="12325" max="12325" width="10.42578125" style="112" bestFit="1" customWidth="1"/>
    <col min="12326" max="12326" width="10.85546875" style="112" bestFit="1" customWidth="1"/>
    <col min="12327" max="12327" width="9.85546875" style="112" bestFit="1" customWidth="1"/>
    <col min="12328" max="12328" width="9.140625" style="112" bestFit="1" customWidth="1"/>
    <col min="12329" max="12329" width="9.85546875" style="112" bestFit="1" customWidth="1"/>
    <col min="12330" max="12330" width="9.140625" style="112" bestFit="1" customWidth="1"/>
    <col min="12331" max="12331" width="9.85546875" style="112" bestFit="1" customWidth="1"/>
    <col min="12332" max="12332" width="9.140625" style="112" bestFit="1" customWidth="1"/>
    <col min="12333" max="12333" width="10.5703125" style="112" bestFit="1" customWidth="1"/>
    <col min="12334" max="12334" width="9.7109375" style="112" customWidth="1"/>
    <col min="12335" max="12544" width="9.140625" style="112"/>
    <col min="12545" max="12545" width="15.5703125" style="112" bestFit="1" customWidth="1"/>
    <col min="12546" max="12546" width="10.42578125" style="112" customWidth="1"/>
    <col min="12547" max="12548" width="10.42578125" style="112" bestFit="1" customWidth="1"/>
    <col min="12549" max="12552" width="11.7109375" style="112" bestFit="1" customWidth="1"/>
    <col min="12553" max="12553" width="10.42578125" style="112" bestFit="1" customWidth="1"/>
    <col min="12554" max="12555" width="11.5703125" style="112" bestFit="1" customWidth="1"/>
    <col min="12556" max="12556" width="11" style="112" bestFit="1" customWidth="1"/>
    <col min="12557" max="12557" width="10.28515625" style="112" bestFit="1" customWidth="1"/>
    <col min="12558" max="12558" width="11" style="112" bestFit="1" customWidth="1"/>
    <col min="12559" max="12559" width="10.28515625" style="112" bestFit="1" customWidth="1"/>
    <col min="12560" max="12560" width="11.5703125" style="112" bestFit="1" customWidth="1"/>
    <col min="12561" max="12561" width="11" style="112" bestFit="1" customWidth="1"/>
    <col min="12562" max="12562" width="10.28515625" style="112" bestFit="1" customWidth="1"/>
    <col min="12563" max="12563" width="11.7109375" style="112" bestFit="1" customWidth="1"/>
    <col min="12564" max="12564" width="9.85546875" style="112" bestFit="1" customWidth="1"/>
    <col min="12565" max="12565" width="9.140625" style="112" bestFit="1" customWidth="1"/>
    <col min="12566" max="12566" width="9.85546875" style="112" bestFit="1" customWidth="1"/>
    <col min="12567" max="12567" width="9.140625" style="112" bestFit="1" customWidth="1"/>
    <col min="12568" max="12569" width="10.5703125" style="112" bestFit="1" customWidth="1"/>
    <col min="12570" max="12570" width="10.85546875" style="112" bestFit="1" customWidth="1"/>
    <col min="12571" max="12571" width="9.140625" style="112" bestFit="1" customWidth="1"/>
    <col min="12572" max="12572" width="9.85546875" style="112" bestFit="1" customWidth="1"/>
    <col min="12573" max="12573" width="9.140625" style="112" bestFit="1" customWidth="1"/>
    <col min="12574" max="12574" width="10.85546875" style="112" bestFit="1" customWidth="1"/>
    <col min="12575" max="12575" width="9.140625" style="112" bestFit="1" customWidth="1"/>
    <col min="12576" max="12576" width="9.85546875" style="112" bestFit="1" customWidth="1"/>
    <col min="12577" max="12577" width="9.140625" style="112" bestFit="1" customWidth="1"/>
    <col min="12578" max="12579" width="10.5703125" style="112" bestFit="1" customWidth="1"/>
    <col min="12580" max="12580" width="10.85546875" style="112" bestFit="1" customWidth="1"/>
    <col min="12581" max="12581" width="10.42578125" style="112" bestFit="1" customWidth="1"/>
    <col min="12582" max="12582" width="10.85546875" style="112" bestFit="1" customWidth="1"/>
    <col min="12583" max="12583" width="9.85546875" style="112" bestFit="1" customWidth="1"/>
    <col min="12584" max="12584" width="9.140625" style="112" bestFit="1" customWidth="1"/>
    <col min="12585" max="12585" width="9.85546875" style="112" bestFit="1" customWidth="1"/>
    <col min="12586" max="12586" width="9.140625" style="112" bestFit="1" customWidth="1"/>
    <col min="12587" max="12587" width="9.85546875" style="112" bestFit="1" customWidth="1"/>
    <col min="12588" max="12588" width="9.140625" style="112" bestFit="1" customWidth="1"/>
    <col min="12589" max="12589" width="10.5703125" style="112" bestFit="1" customWidth="1"/>
    <col min="12590" max="12590" width="9.7109375" style="112" customWidth="1"/>
    <col min="12591" max="12800" width="9.140625" style="112"/>
    <col min="12801" max="12801" width="15.5703125" style="112" bestFit="1" customWidth="1"/>
    <col min="12802" max="12802" width="10.42578125" style="112" customWidth="1"/>
    <col min="12803" max="12804" width="10.42578125" style="112" bestFit="1" customWidth="1"/>
    <col min="12805" max="12808" width="11.7109375" style="112" bestFit="1" customWidth="1"/>
    <col min="12809" max="12809" width="10.42578125" style="112" bestFit="1" customWidth="1"/>
    <col min="12810" max="12811" width="11.5703125" style="112" bestFit="1" customWidth="1"/>
    <col min="12812" max="12812" width="11" style="112" bestFit="1" customWidth="1"/>
    <col min="12813" max="12813" width="10.28515625" style="112" bestFit="1" customWidth="1"/>
    <col min="12814" max="12814" width="11" style="112" bestFit="1" customWidth="1"/>
    <col min="12815" max="12815" width="10.28515625" style="112" bestFit="1" customWidth="1"/>
    <col min="12816" max="12816" width="11.5703125" style="112" bestFit="1" customWidth="1"/>
    <col min="12817" max="12817" width="11" style="112" bestFit="1" customWidth="1"/>
    <col min="12818" max="12818" width="10.28515625" style="112" bestFit="1" customWidth="1"/>
    <col min="12819" max="12819" width="11.7109375" style="112" bestFit="1" customWidth="1"/>
    <col min="12820" max="12820" width="9.85546875" style="112" bestFit="1" customWidth="1"/>
    <col min="12821" max="12821" width="9.140625" style="112" bestFit="1" customWidth="1"/>
    <col min="12822" max="12822" width="9.85546875" style="112" bestFit="1" customWidth="1"/>
    <col min="12823" max="12823" width="9.140625" style="112" bestFit="1" customWidth="1"/>
    <col min="12824" max="12825" width="10.5703125" style="112" bestFit="1" customWidth="1"/>
    <col min="12826" max="12826" width="10.85546875" style="112" bestFit="1" customWidth="1"/>
    <col min="12827" max="12827" width="9.140625" style="112" bestFit="1" customWidth="1"/>
    <col min="12828" max="12828" width="9.85546875" style="112" bestFit="1" customWidth="1"/>
    <col min="12829" max="12829" width="9.140625" style="112" bestFit="1" customWidth="1"/>
    <col min="12830" max="12830" width="10.85546875" style="112" bestFit="1" customWidth="1"/>
    <col min="12831" max="12831" width="9.140625" style="112" bestFit="1" customWidth="1"/>
    <col min="12832" max="12832" width="9.85546875" style="112" bestFit="1" customWidth="1"/>
    <col min="12833" max="12833" width="9.140625" style="112" bestFit="1" customWidth="1"/>
    <col min="12834" max="12835" width="10.5703125" style="112" bestFit="1" customWidth="1"/>
    <col min="12836" max="12836" width="10.85546875" style="112" bestFit="1" customWidth="1"/>
    <col min="12837" max="12837" width="10.42578125" style="112" bestFit="1" customWidth="1"/>
    <col min="12838" max="12838" width="10.85546875" style="112" bestFit="1" customWidth="1"/>
    <col min="12839" max="12839" width="9.85546875" style="112" bestFit="1" customWidth="1"/>
    <col min="12840" max="12840" width="9.140625" style="112" bestFit="1" customWidth="1"/>
    <col min="12841" max="12841" width="9.85546875" style="112" bestFit="1" customWidth="1"/>
    <col min="12842" max="12842" width="9.140625" style="112" bestFit="1" customWidth="1"/>
    <col min="12843" max="12843" width="9.85546875" style="112" bestFit="1" customWidth="1"/>
    <col min="12844" max="12844" width="9.140625" style="112" bestFit="1" customWidth="1"/>
    <col min="12845" max="12845" width="10.5703125" style="112" bestFit="1" customWidth="1"/>
    <col min="12846" max="12846" width="9.7109375" style="112" customWidth="1"/>
    <col min="12847" max="13056" width="9.140625" style="112"/>
    <col min="13057" max="13057" width="15.5703125" style="112" bestFit="1" customWidth="1"/>
    <col min="13058" max="13058" width="10.42578125" style="112" customWidth="1"/>
    <col min="13059" max="13060" width="10.42578125" style="112" bestFit="1" customWidth="1"/>
    <col min="13061" max="13064" width="11.7109375" style="112" bestFit="1" customWidth="1"/>
    <col min="13065" max="13065" width="10.42578125" style="112" bestFit="1" customWidth="1"/>
    <col min="13066" max="13067" width="11.5703125" style="112" bestFit="1" customWidth="1"/>
    <col min="13068" max="13068" width="11" style="112" bestFit="1" customWidth="1"/>
    <col min="13069" max="13069" width="10.28515625" style="112" bestFit="1" customWidth="1"/>
    <col min="13070" max="13070" width="11" style="112" bestFit="1" customWidth="1"/>
    <col min="13071" max="13071" width="10.28515625" style="112" bestFit="1" customWidth="1"/>
    <col min="13072" max="13072" width="11.5703125" style="112" bestFit="1" customWidth="1"/>
    <col min="13073" max="13073" width="11" style="112" bestFit="1" customWidth="1"/>
    <col min="13074" max="13074" width="10.28515625" style="112" bestFit="1" customWidth="1"/>
    <col min="13075" max="13075" width="11.7109375" style="112" bestFit="1" customWidth="1"/>
    <col min="13076" max="13076" width="9.85546875" style="112" bestFit="1" customWidth="1"/>
    <col min="13077" max="13077" width="9.140625" style="112" bestFit="1" customWidth="1"/>
    <col min="13078" max="13078" width="9.85546875" style="112" bestFit="1" customWidth="1"/>
    <col min="13079" max="13079" width="9.140625" style="112" bestFit="1" customWidth="1"/>
    <col min="13080" max="13081" width="10.5703125" style="112" bestFit="1" customWidth="1"/>
    <col min="13082" max="13082" width="10.85546875" style="112" bestFit="1" customWidth="1"/>
    <col min="13083" max="13083" width="9.140625" style="112" bestFit="1" customWidth="1"/>
    <col min="13084" max="13084" width="9.85546875" style="112" bestFit="1" customWidth="1"/>
    <col min="13085" max="13085" width="9.140625" style="112" bestFit="1" customWidth="1"/>
    <col min="13086" max="13086" width="10.85546875" style="112" bestFit="1" customWidth="1"/>
    <col min="13087" max="13087" width="9.140625" style="112" bestFit="1" customWidth="1"/>
    <col min="13088" max="13088" width="9.85546875" style="112" bestFit="1" customWidth="1"/>
    <col min="13089" max="13089" width="9.140625" style="112" bestFit="1" customWidth="1"/>
    <col min="13090" max="13091" width="10.5703125" style="112" bestFit="1" customWidth="1"/>
    <col min="13092" max="13092" width="10.85546875" style="112" bestFit="1" customWidth="1"/>
    <col min="13093" max="13093" width="10.42578125" style="112" bestFit="1" customWidth="1"/>
    <col min="13094" max="13094" width="10.85546875" style="112" bestFit="1" customWidth="1"/>
    <col min="13095" max="13095" width="9.85546875" style="112" bestFit="1" customWidth="1"/>
    <col min="13096" max="13096" width="9.140625" style="112" bestFit="1" customWidth="1"/>
    <col min="13097" max="13097" width="9.85546875" style="112" bestFit="1" customWidth="1"/>
    <col min="13098" max="13098" width="9.140625" style="112" bestFit="1" customWidth="1"/>
    <col min="13099" max="13099" width="9.85546875" style="112" bestFit="1" customWidth="1"/>
    <col min="13100" max="13100" width="9.140625" style="112" bestFit="1" customWidth="1"/>
    <col min="13101" max="13101" width="10.5703125" style="112" bestFit="1" customWidth="1"/>
    <col min="13102" max="13102" width="9.7109375" style="112" customWidth="1"/>
    <col min="13103" max="13312" width="9.140625" style="112"/>
    <col min="13313" max="13313" width="15.5703125" style="112" bestFit="1" customWidth="1"/>
    <col min="13314" max="13314" width="10.42578125" style="112" customWidth="1"/>
    <col min="13315" max="13316" width="10.42578125" style="112" bestFit="1" customWidth="1"/>
    <col min="13317" max="13320" width="11.7109375" style="112" bestFit="1" customWidth="1"/>
    <col min="13321" max="13321" width="10.42578125" style="112" bestFit="1" customWidth="1"/>
    <col min="13322" max="13323" width="11.5703125" style="112" bestFit="1" customWidth="1"/>
    <col min="13324" max="13324" width="11" style="112" bestFit="1" customWidth="1"/>
    <col min="13325" max="13325" width="10.28515625" style="112" bestFit="1" customWidth="1"/>
    <col min="13326" max="13326" width="11" style="112" bestFit="1" customWidth="1"/>
    <col min="13327" max="13327" width="10.28515625" style="112" bestFit="1" customWidth="1"/>
    <col min="13328" max="13328" width="11.5703125" style="112" bestFit="1" customWidth="1"/>
    <col min="13329" max="13329" width="11" style="112" bestFit="1" customWidth="1"/>
    <col min="13330" max="13330" width="10.28515625" style="112" bestFit="1" customWidth="1"/>
    <col min="13331" max="13331" width="11.7109375" style="112" bestFit="1" customWidth="1"/>
    <col min="13332" max="13332" width="9.85546875" style="112" bestFit="1" customWidth="1"/>
    <col min="13333" max="13333" width="9.140625" style="112" bestFit="1" customWidth="1"/>
    <col min="13334" max="13334" width="9.85546875" style="112" bestFit="1" customWidth="1"/>
    <col min="13335" max="13335" width="9.140625" style="112" bestFit="1" customWidth="1"/>
    <col min="13336" max="13337" width="10.5703125" style="112" bestFit="1" customWidth="1"/>
    <col min="13338" max="13338" width="10.85546875" style="112" bestFit="1" customWidth="1"/>
    <col min="13339" max="13339" width="9.140625" style="112" bestFit="1" customWidth="1"/>
    <col min="13340" max="13340" width="9.85546875" style="112" bestFit="1" customWidth="1"/>
    <col min="13341" max="13341" width="9.140625" style="112" bestFit="1" customWidth="1"/>
    <col min="13342" max="13342" width="10.85546875" style="112" bestFit="1" customWidth="1"/>
    <col min="13343" max="13343" width="9.140625" style="112" bestFit="1" customWidth="1"/>
    <col min="13344" max="13344" width="9.85546875" style="112" bestFit="1" customWidth="1"/>
    <col min="13345" max="13345" width="9.140625" style="112" bestFit="1" customWidth="1"/>
    <col min="13346" max="13347" width="10.5703125" style="112" bestFit="1" customWidth="1"/>
    <col min="13348" max="13348" width="10.85546875" style="112" bestFit="1" customWidth="1"/>
    <col min="13349" max="13349" width="10.42578125" style="112" bestFit="1" customWidth="1"/>
    <col min="13350" max="13350" width="10.85546875" style="112" bestFit="1" customWidth="1"/>
    <col min="13351" max="13351" width="9.85546875" style="112" bestFit="1" customWidth="1"/>
    <col min="13352" max="13352" width="9.140625" style="112" bestFit="1" customWidth="1"/>
    <col min="13353" max="13353" width="9.85546875" style="112" bestFit="1" customWidth="1"/>
    <col min="13354" max="13354" width="9.140625" style="112" bestFit="1" customWidth="1"/>
    <col min="13355" max="13355" width="9.85546875" style="112" bestFit="1" customWidth="1"/>
    <col min="13356" max="13356" width="9.140625" style="112" bestFit="1" customWidth="1"/>
    <col min="13357" max="13357" width="10.5703125" style="112" bestFit="1" customWidth="1"/>
    <col min="13358" max="13358" width="9.7109375" style="112" customWidth="1"/>
    <col min="13359" max="13568" width="9.140625" style="112"/>
    <col min="13569" max="13569" width="15.5703125" style="112" bestFit="1" customWidth="1"/>
    <col min="13570" max="13570" width="10.42578125" style="112" customWidth="1"/>
    <col min="13571" max="13572" width="10.42578125" style="112" bestFit="1" customWidth="1"/>
    <col min="13573" max="13576" width="11.7109375" style="112" bestFit="1" customWidth="1"/>
    <col min="13577" max="13577" width="10.42578125" style="112" bestFit="1" customWidth="1"/>
    <col min="13578" max="13579" width="11.5703125" style="112" bestFit="1" customWidth="1"/>
    <col min="13580" max="13580" width="11" style="112" bestFit="1" customWidth="1"/>
    <col min="13581" max="13581" width="10.28515625" style="112" bestFit="1" customWidth="1"/>
    <col min="13582" max="13582" width="11" style="112" bestFit="1" customWidth="1"/>
    <col min="13583" max="13583" width="10.28515625" style="112" bestFit="1" customWidth="1"/>
    <col min="13584" max="13584" width="11.5703125" style="112" bestFit="1" customWidth="1"/>
    <col min="13585" max="13585" width="11" style="112" bestFit="1" customWidth="1"/>
    <col min="13586" max="13586" width="10.28515625" style="112" bestFit="1" customWidth="1"/>
    <col min="13587" max="13587" width="11.7109375" style="112" bestFit="1" customWidth="1"/>
    <col min="13588" max="13588" width="9.85546875" style="112" bestFit="1" customWidth="1"/>
    <col min="13589" max="13589" width="9.140625" style="112" bestFit="1" customWidth="1"/>
    <col min="13590" max="13590" width="9.85546875" style="112" bestFit="1" customWidth="1"/>
    <col min="13591" max="13591" width="9.140625" style="112" bestFit="1" customWidth="1"/>
    <col min="13592" max="13593" width="10.5703125" style="112" bestFit="1" customWidth="1"/>
    <col min="13594" max="13594" width="10.85546875" style="112" bestFit="1" customWidth="1"/>
    <col min="13595" max="13595" width="9.140625" style="112" bestFit="1" customWidth="1"/>
    <col min="13596" max="13596" width="9.85546875" style="112" bestFit="1" customWidth="1"/>
    <col min="13597" max="13597" width="9.140625" style="112" bestFit="1" customWidth="1"/>
    <col min="13598" max="13598" width="10.85546875" style="112" bestFit="1" customWidth="1"/>
    <col min="13599" max="13599" width="9.140625" style="112" bestFit="1" customWidth="1"/>
    <col min="13600" max="13600" width="9.85546875" style="112" bestFit="1" customWidth="1"/>
    <col min="13601" max="13601" width="9.140625" style="112" bestFit="1" customWidth="1"/>
    <col min="13602" max="13603" width="10.5703125" style="112" bestFit="1" customWidth="1"/>
    <col min="13604" max="13604" width="10.85546875" style="112" bestFit="1" customWidth="1"/>
    <col min="13605" max="13605" width="10.42578125" style="112" bestFit="1" customWidth="1"/>
    <col min="13606" max="13606" width="10.85546875" style="112" bestFit="1" customWidth="1"/>
    <col min="13607" max="13607" width="9.85546875" style="112" bestFit="1" customWidth="1"/>
    <col min="13608" max="13608" width="9.140625" style="112" bestFit="1" customWidth="1"/>
    <col min="13609" max="13609" width="9.85546875" style="112" bestFit="1" customWidth="1"/>
    <col min="13610" max="13610" width="9.140625" style="112" bestFit="1" customWidth="1"/>
    <col min="13611" max="13611" width="9.85546875" style="112" bestFit="1" customWidth="1"/>
    <col min="13612" max="13612" width="9.140625" style="112" bestFit="1" customWidth="1"/>
    <col min="13613" max="13613" width="10.5703125" style="112" bestFit="1" customWidth="1"/>
    <col min="13614" max="13614" width="9.7109375" style="112" customWidth="1"/>
    <col min="13615" max="13824" width="9.140625" style="112"/>
    <col min="13825" max="13825" width="15.5703125" style="112" bestFit="1" customWidth="1"/>
    <col min="13826" max="13826" width="10.42578125" style="112" customWidth="1"/>
    <col min="13827" max="13828" width="10.42578125" style="112" bestFit="1" customWidth="1"/>
    <col min="13829" max="13832" width="11.7109375" style="112" bestFit="1" customWidth="1"/>
    <col min="13833" max="13833" width="10.42578125" style="112" bestFit="1" customWidth="1"/>
    <col min="13834" max="13835" width="11.5703125" style="112" bestFit="1" customWidth="1"/>
    <col min="13836" max="13836" width="11" style="112" bestFit="1" customWidth="1"/>
    <col min="13837" max="13837" width="10.28515625" style="112" bestFit="1" customWidth="1"/>
    <col min="13838" max="13838" width="11" style="112" bestFit="1" customWidth="1"/>
    <col min="13839" max="13839" width="10.28515625" style="112" bestFit="1" customWidth="1"/>
    <col min="13840" max="13840" width="11.5703125" style="112" bestFit="1" customWidth="1"/>
    <col min="13841" max="13841" width="11" style="112" bestFit="1" customWidth="1"/>
    <col min="13842" max="13842" width="10.28515625" style="112" bestFit="1" customWidth="1"/>
    <col min="13843" max="13843" width="11.7109375" style="112" bestFit="1" customWidth="1"/>
    <col min="13844" max="13844" width="9.85546875" style="112" bestFit="1" customWidth="1"/>
    <col min="13845" max="13845" width="9.140625" style="112" bestFit="1" customWidth="1"/>
    <col min="13846" max="13846" width="9.85546875" style="112" bestFit="1" customWidth="1"/>
    <col min="13847" max="13847" width="9.140625" style="112" bestFit="1" customWidth="1"/>
    <col min="13848" max="13849" width="10.5703125" style="112" bestFit="1" customWidth="1"/>
    <col min="13850" max="13850" width="10.85546875" style="112" bestFit="1" customWidth="1"/>
    <col min="13851" max="13851" width="9.140625" style="112" bestFit="1" customWidth="1"/>
    <col min="13852" max="13852" width="9.85546875" style="112" bestFit="1" customWidth="1"/>
    <col min="13853" max="13853" width="9.140625" style="112" bestFit="1" customWidth="1"/>
    <col min="13854" max="13854" width="10.85546875" style="112" bestFit="1" customWidth="1"/>
    <col min="13855" max="13855" width="9.140625" style="112" bestFit="1" customWidth="1"/>
    <col min="13856" max="13856" width="9.85546875" style="112" bestFit="1" customWidth="1"/>
    <col min="13857" max="13857" width="9.140625" style="112" bestFit="1" customWidth="1"/>
    <col min="13858" max="13859" width="10.5703125" style="112" bestFit="1" customWidth="1"/>
    <col min="13860" max="13860" width="10.85546875" style="112" bestFit="1" customWidth="1"/>
    <col min="13861" max="13861" width="10.42578125" style="112" bestFit="1" customWidth="1"/>
    <col min="13862" max="13862" width="10.85546875" style="112" bestFit="1" customWidth="1"/>
    <col min="13863" max="13863" width="9.85546875" style="112" bestFit="1" customWidth="1"/>
    <col min="13864" max="13864" width="9.140625" style="112" bestFit="1" customWidth="1"/>
    <col min="13865" max="13865" width="9.85546875" style="112" bestFit="1" customWidth="1"/>
    <col min="13866" max="13866" width="9.140625" style="112" bestFit="1" customWidth="1"/>
    <col min="13867" max="13867" width="9.85546875" style="112" bestFit="1" customWidth="1"/>
    <col min="13868" max="13868" width="9.140625" style="112" bestFit="1" customWidth="1"/>
    <col min="13869" max="13869" width="10.5703125" style="112" bestFit="1" customWidth="1"/>
    <col min="13870" max="13870" width="9.7109375" style="112" customWidth="1"/>
    <col min="13871" max="14080" width="9.140625" style="112"/>
    <col min="14081" max="14081" width="15.5703125" style="112" bestFit="1" customWidth="1"/>
    <col min="14082" max="14082" width="10.42578125" style="112" customWidth="1"/>
    <col min="14083" max="14084" width="10.42578125" style="112" bestFit="1" customWidth="1"/>
    <col min="14085" max="14088" width="11.7109375" style="112" bestFit="1" customWidth="1"/>
    <col min="14089" max="14089" width="10.42578125" style="112" bestFit="1" customWidth="1"/>
    <col min="14090" max="14091" width="11.5703125" style="112" bestFit="1" customWidth="1"/>
    <col min="14092" max="14092" width="11" style="112" bestFit="1" customWidth="1"/>
    <col min="14093" max="14093" width="10.28515625" style="112" bestFit="1" customWidth="1"/>
    <col min="14094" max="14094" width="11" style="112" bestFit="1" customWidth="1"/>
    <col min="14095" max="14095" width="10.28515625" style="112" bestFit="1" customWidth="1"/>
    <col min="14096" max="14096" width="11.5703125" style="112" bestFit="1" customWidth="1"/>
    <col min="14097" max="14097" width="11" style="112" bestFit="1" customWidth="1"/>
    <col min="14098" max="14098" width="10.28515625" style="112" bestFit="1" customWidth="1"/>
    <col min="14099" max="14099" width="11.7109375" style="112" bestFit="1" customWidth="1"/>
    <col min="14100" max="14100" width="9.85546875" style="112" bestFit="1" customWidth="1"/>
    <col min="14101" max="14101" width="9.140625" style="112" bestFit="1" customWidth="1"/>
    <col min="14102" max="14102" width="9.85546875" style="112" bestFit="1" customWidth="1"/>
    <col min="14103" max="14103" width="9.140625" style="112" bestFit="1" customWidth="1"/>
    <col min="14104" max="14105" width="10.5703125" style="112" bestFit="1" customWidth="1"/>
    <col min="14106" max="14106" width="10.85546875" style="112" bestFit="1" customWidth="1"/>
    <col min="14107" max="14107" width="9.140625" style="112" bestFit="1" customWidth="1"/>
    <col min="14108" max="14108" width="9.85546875" style="112" bestFit="1" customWidth="1"/>
    <col min="14109" max="14109" width="9.140625" style="112" bestFit="1" customWidth="1"/>
    <col min="14110" max="14110" width="10.85546875" style="112" bestFit="1" customWidth="1"/>
    <col min="14111" max="14111" width="9.140625" style="112" bestFit="1" customWidth="1"/>
    <col min="14112" max="14112" width="9.85546875" style="112" bestFit="1" customWidth="1"/>
    <col min="14113" max="14113" width="9.140625" style="112" bestFit="1" customWidth="1"/>
    <col min="14114" max="14115" width="10.5703125" style="112" bestFit="1" customWidth="1"/>
    <col min="14116" max="14116" width="10.85546875" style="112" bestFit="1" customWidth="1"/>
    <col min="14117" max="14117" width="10.42578125" style="112" bestFit="1" customWidth="1"/>
    <col min="14118" max="14118" width="10.85546875" style="112" bestFit="1" customWidth="1"/>
    <col min="14119" max="14119" width="9.85546875" style="112" bestFit="1" customWidth="1"/>
    <col min="14120" max="14120" width="9.140625" style="112" bestFit="1" customWidth="1"/>
    <col min="14121" max="14121" width="9.85546875" style="112" bestFit="1" customWidth="1"/>
    <col min="14122" max="14122" width="9.140625" style="112" bestFit="1" customWidth="1"/>
    <col min="14123" max="14123" width="9.85546875" style="112" bestFit="1" customWidth="1"/>
    <col min="14124" max="14124" width="9.140625" style="112" bestFit="1" customWidth="1"/>
    <col min="14125" max="14125" width="10.5703125" style="112" bestFit="1" customWidth="1"/>
    <col min="14126" max="14126" width="9.7109375" style="112" customWidth="1"/>
    <col min="14127" max="14336" width="9.140625" style="112"/>
    <col min="14337" max="14337" width="15.5703125" style="112" bestFit="1" customWidth="1"/>
    <col min="14338" max="14338" width="10.42578125" style="112" customWidth="1"/>
    <col min="14339" max="14340" width="10.42578125" style="112" bestFit="1" customWidth="1"/>
    <col min="14341" max="14344" width="11.7109375" style="112" bestFit="1" customWidth="1"/>
    <col min="14345" max="14345" width="10.42578125" style="112" bestFit="1" customWidth="1"/>
    <col min="14346" max="14347" width="11.5703125" style="112" bestFit="1" customWidth="1"/>
    <col min="14348" max="14348" width="11" style="112" bestFit="1" customWidth="1"/>
    <col min="14349" max="14349" width="10.28515625" style="112" bestFit="1" customWidth="1"/>
    <col min="14350" max="14350" width="11" style="112" bestFit="1" customWidth="1"/>
    <col min="14351" max="14351" width="10.28515625" style="112" bestFit="1" customWidth="1"/>
    <col min="14352" max="14352" width="11.5703125" style="112" bestFit="1" customWidth="1"/>
    <col min="14353" max="14353" width="11" style="112" bestFit="1" customWidth="1"/>
    <col min="14354" max="14354" width="10.28515625" style="112" bestFit="1" customWidth="1"/>
    <col min="14355" max="14355" width="11.7109375" style="112" bestFit="1" customWidth="1"/>
    <col min="14356" max="14356" width="9.85546875" style="112" bestFit="1" customWidth="1"/>
    <col min="14357" max="14357" width="9.140625" style="112" bestFit="1" customWidth="1"/>
    <col min="14358" max="14358" width="9.85546875" style="112" bestFit="1" customWidth="1"/>
    <col min="14359" max="14359" width="9.140625" style="112" bestFit="1" customWidth="1"/>
    <col min="14360" max="14361" width="10.5703125" style="112" bestFit="1" customWidth="1"/>
    <col min="14362" max="14362" width="10.85546875" style="112" bestFit="1" customWidth="1"/>
    <col min="14363" max="14363" width="9.140625" style="112" bestFit="1" customWidth="1"/>
    <col min="14364" max="14364" width="9.85546875" style="112" bestFit="1" customWidth="1"/>
    <col min="14365" max="14365" width="9.140625" style="112" bestFit="1" customWidth="1"/>
    <col min="14366" max="14366" width="10.85546875" style="112" bestFit="1" customWidth="1"/>
    <col min="14367" max="14367" width="9.140625" style="112" bestFit="1" customWidth="1"/>
    <col min="14368" max="14368" width="9.85546875" style="112" bestFit="1" customWidth="1"/>
    <col min="14369" max="14369" width="9.140625" style="112" bestFit="1" customWidth="1"/>
    <col min="14370" max="14371" width="10.5703125" style="112" bestFit="1" customWidth="1"/>
    <col min="14372" max="14372" width="10.85546875" style="112" bestFit="1" customWidth="1"/>
    <col min="14373" max="14373" width="10.42578125" style="112" bestFit="1" customWidth="1"/>
    <col min="14374" max="14374" width="10.85546875" style="112" bestFit="1" customWidth="1"/>
    <col min="14375" max="14375" width="9.85546875" style="112" bestFit="1" customWidth="1"/>
    <col min="14376" max="14376" width="9.140625" style="112" bestFit="1" customWidth="1"/>
    <col min="14377" max="14377" width="9.85546875" style="112" bestFit="1" customWidth="1"/>
    <col min="14378" max="14378" width="9.140625" style="112" bestFit="1" customWidth="1"/>
    <col min="14379" max="14379" width="9.85546875" style="112" bestFit="1" customWidth="1"/>
    <col min="14380" max="14380" width="9.140625" style="112" bestFit="1" customWidth="1"/>
    <col min="14381" max="14381" width="10.5703125" style="112" bestFit="1" customWidth="1"/>
    <col min="14382" max="14382" width="9.7109375" style="112" customWidth="1"/>
    <col min="14383" max="14592" width="9.140625" style="112"/>
    <col min="14593" max="14593" width="15.5703125" style="112" bestFit="1" customWidth="1"/>
    <col min="14594" max="14594" width="10.42578125" style="112" customWidth="1"/>
    <col min="14595" max="14596" width="10.42578125" style="112" bestFit="1" customWidth="1"/>
    <col min="14597" max="14600" width="11.7109375" style="112" bestFit="1" customWidth="1"/>
    <col min="14601" max="14601" width="10.42578125" style="112" bestFit="1" customWidth="1"/>
    <col min="14602" max="14603" width="11.5703125" style="112" bestFit="1" customWidth="1"/>
    <col min="14604" max="14604" width="11" style="112" bestFit="1" customWidth="1"/>
    <col min="14605" max="14605" width="10.28515625" style="112" bestFit="1" customWidth="1"/>
    <col min="14606" max="14606" width="11" style="112" bestFit="1" customWidth="1"/>
    <col min="14607" max="14607" width="10.28515625" style="112" bestFit="1" customWidth="1"/>
    <col min="14608" max="14608" width="11.5703125" style="112" bestFit="1" customWidth="1"/>
    <col min="14609" max="14609" width="11" style="112" bestFit="1" customWidth="1"/>
    <col min="14610" max="14610" width="10.28515625" style="112" bestFit="1" customWidth="1"/>
    <col min="14611" max="14611" width="11.7109375" style="112" bestFit="1" customWidth="1"/>
    <col min="14612" max="14612" width="9.85546875" style="112" bestFit="1" customWidth="1"/>
    <col min="14613" max="14613" width="9.140625" style="112" bestFit="1" customWidth="1"/>
    <col min="14614" max="14614" width="9.85546875" style="112" bestFit="1" customWidth="1"/>
    <col min="14615" max="14615" width="9.140625" style="112" bestFit="1" customWidth="1"/>
    <col min="14616" max="14617" width="10.5703125" style="112" bestFit="1" customWidth="1"/>
    <col min="14618" max="14618" width="10.85546875" style="112" bestFit="1" customWidth="1"/>
    <col min="14619" max="14619" width="9.140625" style="112" bestFit="1" customWidth="1"/>
    <col min="14620" max="14620" width="9.85546875" style="112" bestFit="1" customWidth="1"/>
    <col min="14621" max="14621" width="9.140625" style="112" bestFit="1" customWidth="1"/>
    <col min="14622" max="14622" width="10.85546875" style="112" bestFit="1" customWidth="1"/>
    <col min="14623" max="14623" width="9.140625" style="112" bestFit="1" customWidth="1"/>
    <col min="14624" max="14624" width="9.85546875" style="112" bestFit="1" customWidth="1"/>
    <col min="14625" max="14625" width="9.140625" style="112" bestFit="1" customWidth="1"/>
    <col min="14626" max="14627" width="10.5703125" style="112" bestFit="1" customWidth="1"/>
    <col min="14628" max="14628" width="10.85546875" style="112" bestFit="1" customWidth="1"/>
    <col min="14629" max="14629" width="10.42578125" style="112" bestFit="1" customWidth="1"/>
    <col min="14630" max="14630" width="10.85546875" style="112" bestFit="1" customWidth="1"/>
    <col min="14631" max="14631" width="9.85546875" style="112" bestFit="1" customWidth="1"/>
    <col min="14632" max="14632" width="9.140625" style="112" bestFit="1" customWidth="1"/>
    <col min="14633" max="14633" width="9.85546875" style="112" bestFit="1" customWidth="1"/>
    <col min="14634" max="14634" width="9.140625" style="112" bestFit="1" customWidth="1"/>
    <col min="14635" max="14635" width="9.85546875" style="112" bestFit="1" customWidth="1"/>
    <col min="14636" max="14636" width="9.140625" style="112" bestFit="1" customWidth="1"/>
    <col min="14637" max="14637" width="10.5703125" style="112" bestFit="1" customWidth="1"/>
    <col min="14638" max="14638" width="9.7109375" style="112" customWidth="1"/>
    <col min="14639" max="14848" width="9.140625" style="112"/>
    <col min="14849" max="14849" width="15.5703125" style="112" bestFit="1" customWidth="1"/>
    <col min="14850" max="14850" width="10.42578125" style="112" customWidth="1"/>
    <col min="14851" max="14852" width="10.42578125" style="112" bestFit="1" customWidth="1"/>
    <col min="14853" max="14856" width="11.7109375" style="112" bestFit="1" customWidth="1"/>
    <col min="14857" max="14857" width="10.42578125" style="112" bestFit="1" customWidth="1"/>
    <col min="14858" max="14859" width="11.5703125" style="112" bestFit="1" customWidth="1"/>
    <col min="14860" max="14860" width="11" style="112" bestFit="1" customWidth="1"/>
    <col min="14861" max="14861" width="10.28515625" style="112" bestFit="1" customWidth="1"/>
    <col min="14862" max="14862" width="11" style="112" bestFit="1" customWidth="1"/>
    <col min="14863" max="14863" width="10.28515625" style="112" bestFit="1" customWidth="1"/>
    <col min="14864" max="14864" width="11.5703125" style="112" bestFit="1" customWidth="1"/>
    <col min="14865" max="14865" width="11" style="112" bestFit="1" customWidth="1"/>
    <col min="14866" max="14866" width="10.28515625" style="112" bestFit="1" customWidth="1"/>
    <col min="14867" max="14867" width="11.7109375" style="112" bestFit="1" customWidth="1"/>
    <col min="14868" max="14868" width="9.85546875" style="112" bestFit="1" customWidth="1"/>
    <col min="14869" max="14869" width="9.140625" style="112" bestFit="1" customWidth="1"/>
    <col min="14870" max="14870" width="9.85546875" style="112" bestFit="1" customWidth="1"/>
    <col min="14871" max="14871" width="9.140625" style="112" bestFit="1" customWidth="1"/>
    <col min="14872" max="14873" width="10.5703125" style="112" bestFit="1" customWidth="1"/>
    <col min="14874" max="14874" width="10.85546875" style="112" bestFit="1" customWidth="1"/>
    <col min="14875" max="14875" width="9.140625" style="112" bestFit="1" customWidth="1"/>
    <col min="14876" max="14876" width="9.85546875" style="112" bestFit="1" customWidth="1"/>
    <col min="14877" max="14877" width="9.140625" style="112" bestFit="1" customWidth="1"/>
    <col min="14878" max="14878" width="10.85546875" style="112" bestFit="1" customWidth="1"/>
    <col min="14879" max="14879" width="9.140625" style="112" bestFit="1" customWidth="1"/>
    <col min="14880" max="14880" width="9.85546875" style="112" bestFit="1" customWidth="1"/>
    <col min="14881" max="14881" width="9.140625" style="112" bestFit="1" customWidth="1"/>
    <col min="14882" max="14883" width="10.5703125" style="112" bestFit="1" customWidth="1"/>
    <col min="14884" max="14884" width="10.85546875" style="112" bestFit="1" customWidth="1"/>
    <col min="14885" max="14885" width="10.42578125" style="112" bestFit="1" customWidth="1"/>
    <col min="14886" max="14886" width="10.85546875" style="112" bestFit="1" customWidth="1"/>
    <col min="14887" max="14887" width="9.85546875" style="112" bestFit="1" customWidth="1"/>
    <col min="14888" max="14888" width="9.140625" style="112" bestFit="1" customWidth="1"/>
    <col min="14889" max="14889" width="9.85546875" style="112" bestFit="1" customWidth="1"/>
    <col min="14890" max="14890" width="9.140625" style="112" bestFit="1" customWidth="1"/>
    <col min="14891" max="14891" width="9.85546875" style="112" bestFit="1" customWidth="1"/>
    <col min="14892" max="14892" width="9.140625" style="112" bestFit="1" customWidth="1"/>
    <col min="14893" max="14893" width="10.5703125" style="112" bestFit="1" customWidth="1"/>
    <col min="14894" max="14894" width="9.7109375" style="112" customWidth="1"/>
    <col min="14895" max="15104" width="9.140625" style="112"/>
    <col min="15105" max="15105" width="15.5703125" style="112" bestFit="1" customWidth="1"/>
    <col min="15106" max="15106" width="10.42578125" style="112" customWidth="1"/>
    <col min="15107" max="15108" width="10.42578125" style="112" bestFit="1" customWidth="1"/>
    <col min="15109" max="15112" width="11.7109375" style="112" bestFit="1" customWidth="1"/>
    <col min="15113" max="15113" width="10.42578125" style="112" bestFit="1" customWidth="1"/>
    <col min="15114" max="15115" width="11.5703125" style="112" bestFit="1" customWidth="1"/>
    <col min="15116" max="15116" width="11" style="112" bestFit="1" customWidth="1"/>
    <col min="15117" max="15117" width="10.28515625" style="112" bestFit="1" customWidth="1"/>
    <col min="15118" max="15118" width="11" style="112" bestFit="1" customWidth="1"/>
    <col min="15119" max="15119" width="10.28515625" style="112" bestFit="1" customWidth="1"/>
    <col min="15120" max="15120" width="11.5703125" style="112" bestFit="1" customWidth="1"/>
    <col min="15121" max="15121" width="11" style="112" bestFit="1" customWidth="1"/>
    <col min="15122" max="15122" width="10.28515625" style="112" bestFit="1" customWidth="1"/>
    <col min="15123" max="15123" width="11.7109375" style="112" bestFit="1" customWidth="1"/>
    <col min="15124" max="15124" width="9.85546875" style="112" bestFit="1" customWidth="1"/>
    <col min="15125" max="15125" width="9.140625" style="112" bestFit="1" customWidth="1"/>
    <col min="15126" max="15126" width="9.85546875" style="112" bestFit="1" customWidth="1"/>
    <col min="15127" max="15127" width="9.140625" style="112" bestFit="1" customWidth="1"/>
    <col min="15128" max="15129" width="10.5703125" style="112" bestFit="1" customWidth="1"/>
    <col min="15130" max="15130" width="10.85546875" style="112" bestFit="1" customWidth="1"/>
    <col min="15131" max="15131" width="9.140625" style="112" bestFit="1" customWidth="1"/>
    <col min="15132" max="15132" width="9.85546875" style="112" bestFit="1" customWidth="1"/>
    <col min="15133" max="15133" width="9.140625" style="112" bestFit="1" customWidth="1"/>
    <col min="15134" max="15134" width="10.85546875" style="112" bestFit="1" customWidth="1"/>
    <col min="15135" max="15135" width="9.140625" style="112" bestFit="1" customWidth="1"/>
    <col min="15136" max="15136" width="9.85546875" style="112" bestFit="1" customWidth="1"/>
    <col min="15137" max="15137" width="9.140625" style="112" bestFit="1" customWidth="1"/>
    <col min="15138" max="15139" width="10.5703125" style="112" bestFit="1" customWidth="1"/>
    <col min="15140" max="15140" width="10.85546875" style="112" bestFit="1" customWidth="1"/>
    <col min="15141" max="15141" width="10.42578125" style="112" bestFit="1" customWidth="1"/>
    <col min="15142" max="15142" width="10.85546875" style="112" bestFit="1" customWidth="1"/>
    <col min="15143" max="15143" width="9.85546875" style="112" bestFit="1" customWidth="1"/>
    <col min="15144" max="15144" width="9.140625" style="112" bestFit="1" customWidth="1"/>
    <col min="15145" max="15145" width="9.85546875" style="112" bestFit="1" customWidth="1"/>
    <col min="15146" max="15146" width="9.140625" style="112" bestFit="1" customWidth="1"/>
    <col min="15147" max="15147" width="9.85546875" style="112" bestFit="1" customWidth="1"/>
    <col min="15148" max="15148" width="9.140625" style="112" bestFit="1" customWidth="1"/>
    <col min="15149" max="15149" width="10.5703125" style="112" bestFit="1" customWidth="1"/>
    <col min="15150" max="15150" width="9.7109375" style="112" customWidth="1"/>
    <col min="15151" max="15360" width="9.140625" style="112"/>
    <col min="15361" max="15361" width="15.5703125" style="112" bestFit="1" customWidth="1"/>
    <col min="15362" max="15362" width="10.42578125" style="112" customWidth="1"/>
    <col min="15363" max="15364" width="10.42578125" style="112" bestFit="1" customWidth="1"/>
    <col min="15365" max="15368" width="11.7109375" style="112" bestFit="1" customWidth="1"/>
    <col min="15369" max="15369" width="10.42578125" style="112" bestFit="1" customWidth="1"/>
    <col min="15370" max="15371" width="11.5703125" style="112" bestFit="1" customWidth="1"/>
    <col min="15372" max="15372" width="11" style="112" bestFit="1" customWidth="1"/>
    <col min="15373" max="15373" width="10.28515625" style="112" bestFit="1" customWidth="1"/>
    <col min="15374" max="15374" width="11" style="112" bestFit="1" customWidth="1"/>
    <col min="15375" max="15375" width="10.28515625" style="112" bestFit="1" customWidth="1"/>
    <col min="15376" max="15376" width="11.5703125" style="112" bestFit="1" customWidth="1"/>
    <col min="15377" max="15377" width="11" style="112" bestFit="1" customWidth="1"/>
    <col min="15378" max="15378" width="10.28515625" style="112" bestFit="1" customWidth="1"/>
    <col min="15379" max="15379" width="11.7109375" style="112" bestFit="1" customWidth="1"/>
    <col min="15380" max="15380" width="9.85546875" style="112" bestFit="1" customWidth="1"/>
    <col min="15381" max="15381" width="9.140625" style="112" bestFit="1" customWidth="1"/>
    <col min="15382" max="15382" width="9.85546875" style="112" bestFit="1" customWidth="1"/>
    <col min="15383" max="15383" width="9.140625" style="112" bestFit="1" customWidth="1"/>
    <col min="15384" max="15385" width="10.5703125" style="112" bestFit="1" customWidth="1"/>
    <col min="15386" max="15386" width="10.85546875" style="112" bestFit="1" customWidth="1"/>
    <col min="15387" max="15387" width="9.140625" style="112" bestFit="1" customWidth="1"/>
    <col min="15388" max="15388" width="9.85546875" style="112" bestFit="1" customWidth="1"/>
    <col min="15389" max="15389" width="9.140625" style="112" bestFit="1" customWidth="1"/>
    <col min="15390" max="15390" width="10.85546875" style="112" bestFit="1" customWidth="1"/>
    <col min="15391" max="15391" width="9.140625" style="112" bestFit="1" customWidth="1"/>
    <col min="15392" max="15392" width="9.85546875" style="112" bestFit="1" customWidth="1"/>
    <col min="15393" max="15393" width="9.140625" style="112" bestFit="1" customWidth="1"/>
    <col min="15394" max="15395" width="10.5703125" style="112" bestFit="1" customWidth="1"/>
    <col min="15396" max="15396" width="10.85546875" style="112" bestFit="1" customWidth="1"/>
    <col min="15397" max="15397" width="10.42578125" style="112" bestFit="1" customWidth="1"/>
    <col min="15398" max="15398" width="10.85546875" style="112" bestFit="1" customWidth="1"/>
    <col min="15399" max="15399" width="9.85546875" style="112" bestFit="1" customWidth="1"/>
    <col min="15400" max="15400" width="9.140625" style="112" bestFit="1" customWidth="1"/>
    <col min="15401" max="15401" width="9.85546875" style="112" bestFit="1" customWidth="1"/>
    <col min="15402" max="15402" width="9.140625" style="112" bestFit="1" customWidth="1"/>
    <col min="15403" max="15403" width="9.85546875" style="112" bestFit="1" customWidth="1"/>
    <col min="15404" max="15404" width="9.140625" style="112" bestFit="1" customWidth="1"/>
    <col min="15405" max="15405" width="10.5703125" style="112" bestFit="1" customWidth="1"/>
    <col min="15406" max="15406" width="9.7109375" style="112" customWidth="1"/>
    <col min="15407" max="15616" width="9.140625" style="112"/>
    <col min="15617" max="15617" width="15.5703125" style="112" bestFit="1" customWidth="1"/>
    <col min="15618" max="15618" width="10.42578125" style="112" customWidth="1"/>
    <col min="15619" max="15620" width="10.42578125" style="112" bestFit="1" customWidth="1"/>
    <col min="15621" max="15624" width="11.7109375" style="112" bestFit="1" customWidth="1"/>
    <col min="15625" max="15625" width="10.42578125" style="112" bestFit="1" customWidth="1"/>
    <col min="15626" max="15627" width="11.5703125" style="112" bestFit="1" customWidth="1"/>
    <col min="15628" max="15628" width="11" style="112" bestFit="1" customWidth="1"/>
    <col min="15629" max="15629" width="10.28515625" style="112" bestFit="1" customWidth="1"/>
    <col min="15630" max="15630" width="11" style="112" bestFit="1" customWidth="1"/>
    <col min="15631" max="15631" width="10.28515625" style="112" bestFit="1" customWidth="1"/>
    <col min="15632" max="15632" width="11.5703125" style="112" bestFit="1" customWidth="1"/>
    <col min="15633" max="15633" width="11" style="112" bestFit="1" customWidth="1"/>
    <col min="15634" max="15634" width="10.28515625" style="112" bestFit="1" customWidth="1"/>
    <col min="15635" max="15635" width="11.7109375" style="112" bestFit="1" customWidth="1"/>
    <col min="15636" max="15636" width="9.85546875" style="112" bestFit="1" customWidth="1"/>
    <col min="15637" max="15637" width="9.140625" style="112" bestFit="1" customWidth="1"/>
    <col min="15638" max="15638" width="9.85546875" style="112" bestFit="1" customWidth="1"/>
    <col min="15639" max="15639" width="9.140625" style="112" bestFit="1" customWidth="1"/>
    <col min="15640" max="15641" width="10.5703125" style="112" bestFit="1" customWidth="1"/>
    <col min="15642" max="15642" width="10.85546875" style="112" bestFit="1" customWidth="1"/>
    <col min="15643" max="15643" width="9.140625" style="112" bestFit="1" customWidth="1"/>
    <col min="15644" max="15644" width="9.85546875" style="112" bestFit="1" customWidth="1"/>
    <col min="15645" max="15645" width="9.140625" style="112" bestFit="1" customWidth="1"/>
    <col min="15646" max="15646" width="10.85546875" style="112" bestFit="1" customWidth="1"/>
    <col min="15647" max="15647" width="9.140625" style="112" bestFit="1" customWidth="1"/>
    <col min="15648" max="15648" width="9.85546875" style="112" bestFit="1" customWidth="1"/>
    <col min="15649" max="15649" width="9.140625" style="112" bestFit="1" customWidth="1"/>
    <col min="15650" max="15651" width="10.5703125" style="112" bestFit="1" customWidth="1"/>
    <col min="15652" max="15652" width="10.85546875" style="112" bestFit="1" customWidth="1"/>
    <col min="15653" max="15653" width="10.42578125" style="112" bestFit="1" customWidth="1"/>
    <col min="15654" max="15654" width="10.85546875" style="112" bestFit="1" customWidth="1"/>
    <col min="15655" max="15655" width="9.85546875" style="112" bestFit="1" customWidth="1"/>
    <col min="15656" max="15656" width="9.140625" style="112" bestFit="1" customWidth="1"/>
    <col min="15657" max="15657" width="9.85546875" style="112" bestFit="1" customWidth="1"/>
    <col min="15658" max="15658" width="9.140625" style="112" bestFit="1" customWidth="1"/>
    <col min="15659" max="15659" width="9.85546875" style="112" bestFit="1" customWidth="1"/>
    <col min="15660" max="15660" width="9.140625" style="112" bestFit="1" customWidth="1"/>
    <col min="15661" max="15661" width="10.5703125" style="112" bestFit="1" customWidth="1"/>
    <col min="15662" max="15662" width="9.7109375" style="112" customWidth="1"/>
    <col min="15663" max="15872" width="9.140625" style="112"/>
    <col min="15873" max="15873" width="15.5703125" style="112" bestFit="1" customWidth="1"/>
    <col min="15874" max="15874" width="10.42578125" style="112" customWidth="1"/>
    <col min="15875" max="15876" width="10.42578125" style="112" bestFit="1" customWidth="1"/>
    <col min="15877" max="15880" width="11.7109375" style="112" bestFit="1" customWidth="1"/>
    <col min="15881" max="15881" width="10.42578125" style="112" bestFit="1" customWidth="1"/>
    <col min="15882" max="15883" width="11.5703125" style="112" bestFit="1" customWidth="1"/>
    <col min="15884" max="15884" width="11" style="112" bestFit="1" customWidth="1"/>
    <col min="15885" max="15885" width="10.28515625" style="112" bestFit="1" customWidth="1"/>
    <col min="15886" max="15886" width="11" style="112" bestFit="1" customWidth="1"/>
    <col min="15887" max="15887" width="10.28515625" style="112" bestFit="1" customWidth="1"/>
    <col min="15888" max="15888" width="11.5703125" style="112" bestFit="1" customWidth="1"/>
    <col min="15889" max="15889" width="11" style="112" bestFit="1" customWidth="1"/>
    <col min="15890" max="15890" width="10.28515625" style="112" bestFit="1" customWidth="1"/>
    <col min="15891" max="15891" width="11.7109375" style="112" bestFit="1" customWidth="1"/>
    <col min="15892" max="15892" width="9.85546875" style="112" bestFit="1" customWidth="1"/>
    <col min="15893" max="15893" width="9.140625" style="112" bestFit="1" customWidth="1"/>
    <col min="15894" max="15894" width="9.85546875" style="112" bestFit="1" customWidth="1"/>
    <col min="15895" max="15895" width="9.140625" style="112" bestFit="1" customWidth="1"/>
    <col min="15896" max="15897" width="10.5703125" style="112" bestFit="1" customWidth="1"/>
    <col min="15898" max="15898" width="10.85546875" style="112" bestFit="1" customWidth="1"/>
    <col min="15899" max="15899" width="9.140625" style="112" bestFit="1" customWidth="1"/>
    <col min="15900" max="15900" width="9.85546875" style="112" bestFit="1" customWidth="1"/>
    <col min="15901" max="15901" width="9.140625" style="112" bestFit="1" customWidth="1"/>
    <col min="15902" max="15902" width="10.85546875" style="112" bestFit="1" customWidth="1"/>
    <col min="15903" max="15903" width="9.140625" style="112" bestFit="1" customWidth="1"/>
    <col min="15904" max="15904" width="9.85546875" style="112" bestFit="1" customWidth="1"/>
    <col min="15905" max="15905" width="9.140625" style="112" bestFit="1" customWidth="1"/>
    <col min="15906" max="15907" width="10.5703125" style="112" bestFit="1" customWidth="1"/>
    <col min="15908" max="15908" width="10.85546875" style="112" bestFit="1" customWidth="1"/>
    <col min="15909" max="15909" width="10.42578125" style="112" bestFit="1" customWidth="1"/>
    <col min="15910" max="15910" width="10.85546875" style="112" bestFit="1" customWidth="1"/>
    <col min="15911" max="15911" width="9.85546875" style="112" bestFit="1" customWidth="1"/>
    <col min="15912" max="15912" width="9.140625" style="112" bestFit="1" customWidth="1"/>
    <col min="15913" max="15913" width="9.85546875" style="112" bestFit="1" customWidth="1"/>
    <col min="15914" max="15914" width="9.140625" style="112" bestFit="1" customWidth="1"/>
    <col min="15915" max="15915" width="9.85546875" style="112" bestFit="1" customWidth="1"/>
    <col min="15916" max="15916" width="9.140625" style="112" bestFit="1" customWidth="1"/>
    <col min="15917" max="15917" width="10.5703125" style="112" bestFit="1" customWidth="1"/>
    <col min="15918" max="15918" width="9.7109375" style="112" customWidth="1"/>
    <col min="15919" max="16128" width="9.140625" style="112"/>
    <col min="16129" max="16129" width="15.5703125" style="112" bestFit="1" customWidth="1"/>
    <col min="16130" max="16130" width="10.42578125" style="112" customWidth="1"/>
    <col min="16131" max="16132" width="10.42578125" style="112" bestFit="1" customWidth="1"/>
    <col min="16133" max="16136" width="11.7109375" style="112" bestFit="1" customWidth="1"/>
    <col min="16137" max="16137" width="10.42578125" style="112" bestFit="1" customWidth="1"/>
    <col min="16138" max="16139" width="11.5703125" style="112" bestFit="1" customWidth="1"/>
    <col min="16140" max="16140" width="11" style="112" bestFit="1" customWidth="1"/>
    <col min="16141" max="16141" width="10.28515625" style="112" bestFit="1" customWidth="1"/>
    <col min="16142" max="16142" width="11" style="112" bestFit="1" customWidth="1"/>
    <col min="16143" max="16143" width="10.28515625" style="112" bestFit="1" customWidth="1"/>
    <col min="16144" max="16144" width="11.5703125" style="112" bestFit="1" customWidth="1"/>
    <col min="16145" max="16145" width="11" style="112" bestFit="1" customWidth="1"/>
    <col min="16146" max="16146" width="10.28515625" style="112" bestFit="1" customWidth="1"/>
    <col min="16147" max="16147" width="11.7109375" style="112" bestFit="1" customWidth="1"/>
    <col min="16148" max="16148" width="9.85546875" style="112" bestFit="1" customWidth="1"/>
    <col min="16149" max="16149" width="9.140625" style="112" bestFit="1" customWidth="1"/>
    <col min="16150" max="16150" width="9.85546875" style="112" bestFit="1" customWidth="1"/>
    <col min="16151" max="16151" width="9.140625" style="112" bestFit="1" customWidth="1"/>
    <col min="16152" max="16153" width="10.5703125" style="112" bestFit="1" customWidth="1"/>
    <col min="16154" max="16154" width="10.85546875" style="112" bestFit="1" customWidth="1"/>
    <col min="16155" max="16155" width="9.140625" style="112" bestFit="1" customWidth="1"/>
    <col min="16156" max="16156" width="9.85546875" style="112" bestFit="1" customWidth="1"/>
    <col min="16157" max="16157" width="9.140625" style="112" bestFit="1" customWidth="1"/>
    <col min="16158" max="16158" width="10.85546875" style="112" bestFit="1" customWidth="1"/>
    <col min="16159" max="16159" width="9.140625" style="112" bestFit="1" customWidth="1"/>
    <col min="16160" max="16160" width="9.85546875" style="112" bestFit="1" customWidth="1"/>
    <col min="16161" max="16161" width="9.140625" style="112" bestFit="1" customWidth="1"/>
    <col min="16162" max="16163" width="10.5703125" style="112" bestFit="1" customWidth="1"/>
    <col min="16164" max="16164" width="10.85546875" style="112" bestFit="1" customWidth="1"/>
    <col min="16165" max="16165" width="10.42578125" style="112" bestFit="1" customWidth="1"/>
    <col min="16166" max="16166" width="10.85546875" style="112" bestFit="1" customWidth="1"/>
    <col min="16167" max="16167" width="9.85546875" style="112" bestFit="1" customWidth="1"/>
    <col min="16168" max="16168" width="9.140625" style="112" bestFit="1" customWidth="1"/>
    <col min="16169" max="16169" width="9.85546875" style="112" bestFit="1" customWidth="1"/>
    <col min="16170" max="16170" width="9.140625" style="112" bestFit="1" customWidth="1"/>
    <col min="16171" max="16171" width="9.85546875" style="112" bestFit="1" customWidth="1"/>
    <col min="16172" max="16172" width="9.140625" style="112" bestFit="1" customWidth="1"/>
    <col min="16173" max="16173" width="10.5703125" style="112" bestFit="1" customWidth="1"/>
    <col min="16174" max="16174" width="9.7109375" style="112" customWidth="1"/>
    <col min="16175" max="16384" width="9.140625" style="112"/>
  </cols>
  <sheetData>
    <row r="1" spans="1:46" s="133" customFormat="1">
      <c r="A1" s="133" t="s">
        <v>53</v>
      </c>
      <c r="B1" s="133" t="s">
        <v>8</v>
      </c>
      <c r="C1" s="133" t="s">
        <v>8</v>
      </c>
      <c r="D1" s="133" t="s">
        <v>8</v>
      </c>
      <c r="E1" s="133" t="s">
        <v>8</v>
      </c>
      <c r="F1" s="133" t="s">
        <v>8</v>
      </c>
      <c r="G1" s="133" t="s">
        <v>8</v>
      </c>
      <c r="H1" s="133" t="s">
        <v>8</v>
      </c>
      <c r="I1" s="133" t="s">
        <v>8</v>
      </c>
      <c r="J1" s="133" t="s">
        <v>8</v>
      </c>
      <c r="K1" s="133" t="s">
        <v>8</v>
      </c>
      <c r="L1" s="133" t="s">
        <v>174</v>
      </c>
      <c r="M1" s="133" t="s">
        <v>174</v>
      </c>
      <c r="N1" s="133" t="s">
        <v>174</v>
      </c>
      <c r="O1" s="133" t="s">
        <v>174</v>
      </c>
      <c r="P1" s="133" t="s">
        <v>174</v>
      </c>
      <c r="Q1" s="133" t="s">
        <v>174</v>
      </c>
      <c r="R1" s="133" t="s">
        <v>174</v>
      </c>
      <c r="S1" s="133" t="s">
        <v>92</v>
      </c>
      <c r="T1" s="133" t="s">
        <v>92</v>
      </c>
      <c r="U1" s="133" t="s">
        <v>92</v>
      </c>
      <c r="V1" s="133" t="s">
        <v>92</v>
      </c>
      <c r="W1" s="133" t="s">
        <v>92</v>
      </c>
      <c r="X1" s="133" t="s">
        <v>92</v>
      </c>
      <c r="Y1" s="133" t="s">
        <v>92</v>
      </c>
      <c r="Z1" s="133" t="s">
        <v>92</v>
      </c>
      <c r="AA1" s="133" t="s">
        <v>92</v>
      </c>
      <c r="AB1" s="145" t="s">
        <v>22</v>
      </c>
      <c r="AC1" s="145" t="s">
        <v>22</v>
      </c>
      <c r="AD1" s="145" t="s">
        <v>22</v>
      </c>
      <c r="AE1" s="145" t="s">
        <v>22</v>
      </c>
      <c r="AF1" s="133" t="s">
        <v>176</v>
      </c>
      <c r="AG1" s="133" t="s">
        <v>176</v>
      </c>
      <c r="AH1" s="133" t="s">
        <v>176</v>
      </c>
      <c r="AI1" s="133" t="s">
        <v>176</v>
      </c>
      <c r="AJ1" s="133" t="s">
        <v>177</v>
      </c>
      <c r="AK1" s="133" t="s">
        <v>177</v>
      </c>
      <c r="AL1" s="133" t="s">
        <v>177</v>
      </c>
      <c r="AM1" s="133" t="s">
        <v>98</v>
      </c>
      <c r="AN1" s="133" t="s">
        <v>98</v>
      </c>
      <c r="AO1" s="133" t="s">
        <v>98</v>
      </c>
      <c r="AP1" s="133" t="s">
        <v>98</v>
      </c>
      <c r="AQ1" s="133" t="s">
        <v>98</v>
      </c>
      <c r="AR1" s="133" t="s">
        <v>98</v>
      </c>
      <c r="AS1" s="133" t="s">
        <v>98</v>
      </c>
    </row>
    <row r="2" spans="1:46" s="133" customFormat="1">
      <c r="A2" s="133" t="s">
        <v>57</v>
      </c>
      <c r="B2" s="133" t="s">
        <v>58</v>
      </c>
      <c r="C2" s="133" t="s">
        <v>58</v>
      </c>
      <c r="D2" s="133" t="s">
        <v>58</v>
      </c>
      <c r="E2" s="133" t="s">
        <v>58</v>
      </c>
      <c r="F2" s="133" t="s">
        <v>58</v>
      </c>
      <c r="G2" s="133" t="s">
        <v>58</v>
      </c>
      <c r="H2" s="133" t="s">
        <v>58</v>
      </c>
      <c r="I2" s="133" t="s">
        <v>58</v>
      </c>
      <c r="J2" s="133" t="s">
        <v>58</v>
      </c>
      <c r="K2" s="133" t="s">
        <v>58</v>
      </c>
      <c r="L2" s="133" t="s">
        <v>58</v>
      </c>
      <c r="M2" s="133" t="s">
        <v>58</v>
      </c>
      <c r="N2" s="133" t="s">
        <v>58</v>
      </c>
      <c r="O2" s="133" t="s">
        <v>58</v>
      </c>
      <c r="P2" s="133" t="s">
        <v>58</v>
      </c>
      <c r="Q2" s="133" t="s">
        <v>58</v>
      </c>
      <c r="R2" s="133" t="s">
        <v>58</v>
      </c>
      <c r="S2" s="133" t="s">
        <v>99</v>
      </c>
      <c r="T2" s="133" t="s">
        <v>99</v>
      </c>
      <c r="U2" s="133" t="s">
        <v>99</v>
      </c>
      <c r="V2" s="133" t="s">
        <v>99</v>
      </c>
      <c r="W2" s="133" t="s">
        <v>99</v>
      </c>
      <c r="X2" s="133" t="s">
        <v>99</v>
      </c>
      <c r="Y2" s="133" t="s">
        <v>99</v>
      </c>
      <c r="Z2" s="133" t="s">
        <v>99</v>
      </c>
      <c r="AA2" s="133" t="s">
        <v>99</v>
      </c>
      <c r="AB2" s="133" t="s">
        <v>101</v>
      </c>
      <c r="AC2" s="133" t="s">
        <v>101</v>
      </c>
      <c r="AD2" s="133" t="s">
        <v>101</v>
      </c>
      <c r="AE2" s="133" t="s">
        <v>101</v>
      </c>
      <c r="AF2" s="133" t="s">
        <v>101</v>
      </c>
      <c r="AG2" s="133" t="s">
        <v>101</v>
      </c>
      <c r="AH2" s="133" t="s">
        <v>101</v>
      </c>
      <c r="AI2" s="133" t="s">
        <v>101</v>
      </c>
      <c r="AJ2" s="133" t="s">
        <v>102</v>
      </c>
      <c r="AK2" s="133" t="s">
        <v>102</v>
      </c>
      <c r="AL2" s="133" t="s">
        <v>102</v>
      </c>
      <c r="AM2" s="133" t="s">
        <v>102</v>
      </c>
      <c r="AN2" s="133" t="s">
        <v>102</v>
      </c>
      <c r="AO2" s="133" t="s">
        <v>102</v>
      </c>
      <c r="AP2" s="133" t="s">
        <v>102</v>
      </c>
      <c r="AQ2" s="133" t="s">
        <v>102</v>
      </c>
      <c r="AR2" s="133" t="s">
        <v>102</v>
      </c>
      <c r="AS2" s="133" t="s">
        <v>102</v>
      </c>
    </row>
    <row r="3" spans="1:46" s="133" customFormat="1">
      <c r="A3" s="133" t="s">
        <v>59</v>
      </c>
      <c r="B3" s="133" t="s">
        <v>178</v>
      </c>
      <c r="C3" s="133" t="s">
        <v>178</v>
      </c>
      <c r="D3" s="133" t="s">
        <v>178</v>
      </c>
      <c r="E3" s="133" t="s">
        <v>178</v>
      </c>
      <c r="F3" s="133" t="s">
        <v>178</v>
      </c>
      <c r="G3" s="133" t="s">
        <v>178</v>
      </c>
      <c r="H3" s="133" t="s">
        <v>178</v>
      </c>
      <c r="I3" s="133" t="s">
        <v>178</v>
      </c>
      <c r="J3" s="133" t="s">
        <v>178</v>
      </c>
      <c r="K3" s="133" t="s">
        <v>178</v>
      </c>
      <c r="L3" s="133" t="s">
        <v>178</v>
      </c>
      <c r="M3" s="133" t="s">
        <v>178</v>
      </c>
      <c r="N3" s="133" t="s">
        <v>178</v>
      </c>
      <c r="O3" s="133" t="s">
        <v>178</v>
      </c>
      <c r="P3" s="133" t="s">
        <v>178</v>
      </c>
      <c r="Q3" s="133" t="s">
        <v>178</v>
      </c>
      <c r="R3" s="133" t="s">
        <v>178</v>
      </c>
      <c r="S3" s="133" t="s">
        <v>178</v>
      </c>
      <c r="T3" s="133" t="s">
        <v>178</v>
      </c>
      <c r="U3" s="133" t="s">
        <v>178</v>
      </c>
      <c r="V3" s="133" t="s">
        <v>178</v>
      </c>
      <c r="W3" s="133" t="s">
        <v>178</v>
      </c>
      <c r="X3" s="133" t="s">
        <v>178</v>
      </c>
      <c r="Y3" s="133" t="s">
        <v>178</v>
      </c>
      <c r="Z3" s="133" t="s">
        <v>178</v>
      </c>
      <c r="AA3" s="133" t="s">
        <v>178</v>
      </c>
      <c r="AB3" s="133" t="s">
        <v>178</v>
      </c>
      <c r="AC3" s="133" t="s">
        <v>178</v>
      </c>
      <c r="AD3" s="133" t="s">
        <v>178</v>
      </c>
      <c r="AE3" s="133" t="s">
        <v>178</v>
      </c>
      <c r="AF3" s="133" t="s">
        <v>178</v>
      </c>
      <c r="AG3" s="133" t="s">
        <v>178</v>
      </c>
      <c r="AH3" s="133" t="s">
        <v>178</v>
      </c>
      <c r="AI3" s="133" t="s">
        <v>178</v>
      </c>
      <c r="AJ3" s="133" t="s">
        <v>178</v>
      </c>
      <c r="AK3" s="133" t="s">
        <v>178</v>
      </c>
      <c r="AL3" s="133" t="s">
        <v>178</v>
      </c>
      <c r="AM3" s="133" t="s">
        <v>178</v>
      </c>
      <c r="AN3" s="133" t="s">
        <v>178</v>
      </c>
      <c r="AO3" s="133" t="s">
        <v>178</v>
      </c>
      <c r="AP3" s="133" t="s">
        <v>178</v>
      </c>
      <c r="AQ3" s="133" t="s">
        <v>178</v>
      </c>
      <c r="AR3" s="133" t="s">
        <v>178</v>
      </c>
      <c r="AS3" s="133" t="s">
        <v>178</v>
      </c>
    </row>
    <row r="4" spans="1:46" s="132" customFormat="1" ht="31.5">
      <c r="A4" s="132" t="s">
        <v>61</v>
      </c>
      <c r="B4" s="132" t="s">
        <v>179</v>
      </c>
      <c r="C4" s="132" t="s">
        <v>180</v>
      </c>
      <c r="D4" s="132" t="s">
        <v>181</v>
      </c>
      <c r="E4" s="132" t="s">
        <v>182</v>
      </c>
      <c r="F4" s="132" t="s">
        <v>183</v>
      </c>
      <c r="G4" s="132" t="s">
        <v>184</v>
      </c>
      <c r="H4" s="132" t="s">
        <v>185</v>
      </c>
      <c r="I4" s="132" t="s">
        <v>186</v>
      </c>
      <c r="J4" s="132" t="s">
        <v>187</v>
      </c>
      <c r="K4" s="132" t="s">
        <v>188</v>
      </c>
      <c r="L4" s="132" t="s">
        <v>189</v>
      </c>
      <c r="M4" s="132" t="s">
        <v>190</v>
      </c>
      <c r="N4" s="132" t="s">
        <v>191</v>
      </c>
      <c r="O4" s="132" t="s">
        <v>192</v>
      </c>
      <c r="P4" s="132" t="s">
        <v>193</v>
      </c>
      <c r="Q4" s="132" t="s">
        <v>194</v>
      </c>
      <c r="R4" s="132" t="s">
        <v>195</v>
      </c>
      <c r="S4" s="132" t="s">
        <v>196</v>
      </c>
      <c r="T4" s="132" t="s">
        <v>197</v>
      </c>
      <c r="U4" s="132" t="s">
        <v>128</v>
      </c>
      <c r="V4" s="132" t="s">
        <v>198</v>
      </c>
      <c r="W4" s="132" t="s">
        <v>130</v>
      </c>
      <c r="X4" s="132" t="s">
        <v>199</v>
      </c>
      <c r="Y4" s="132" t="s">
        <v>133</v>
      </c>
      <c r="Z4" s="132" t="s">
        <v>134</v>
      </c>
      <c r="AA4" s="132" t="s">
        <v>200</v>
      </c>
      <c r="AB4" s="132" t="s">
        <v>201</v>
      </c>
      <c r="AC4" s="132" t="s">
        <v>126</v>
      </c>
      <c r="AD4" s="132" t="s">
        <v>202</v>
      </c>
      <c r="AE4" s="132" t="s">
        <v>203</v>
      </c>
      <c r="AF4" s="132" t="s">
        <v>201</v>
      </c>
      <c r="AG4" s="132" t="s">
        <v>126</v>
      </c>
      <c r="AH4" s="132" t="s">
        <v>202</v>
      </c>
      <c r="AI4" s="132" t="s">
        <v>118</v>
      </c>
      <c r="AJ4" s="132" t="s">
        <v>204</v>
      </c>
      <c r="AK4" s="132" t="s">
        <v>205</v>
      </c>
      <c r="AL4" s="132" t="s">
        <v>206</v>
      </c>
      <c r="AM4" s="132" t="s">
        <v>201</v>
      </c>
      <c r="AN4" s="132" t="s">
        <v>128</v>
      </c>
      <c r="AO4" s="132" t="s">
        <v>198</v>
      </c>
      <c r="AP4" s="132" t="s">
        <v>130</v>
      </c>
      <c r="AQ4" s="132" t="s">
        <v>207</v>
      </c>
      <c r="AR4" s="132" t="s">
        <v>208</v>
      </c>
      <c r="AS4" s="132" t="s">
        <v>133</v>
      </c>
    </row>
    <row r="6" spans="1:46" ht="18.75">
      <c r="A6" s="134" t="s">
        <v>11</v>
      </c>
      <c r="B6" s="135">
        <v>55.64</v>
      </c>
      <c r="C6" s="135">
        <v>55.18</v>
      </c>
      <c r="D6" s="135">
        <v>55.4</v>
      </c>
      <c r="E6" s="135">
        <v>54.94</v>
      </c>
      <c r="F6" s="135">
        <v>55.15</v>
      </c>
      <c r="G6" s="135">
        <v>54.37</v>
      </c>
      <c r="H6" s="135">
        <v>55.23</v>
      </c>
      <c r="I6" s="135">
        <v>54.5</v>
      </c>
      <c r="J6" s="135">
        <v>54.5</v>
      </c>
      <c r="K6" s="135">
        <v>54.52</v>
      </c>
      <c r="L6" s="135">
        <v>54.71</v>
      </c>
      <c r="M6" s="135">
        <v>54.24</v>
      </c>
      <c r="N6" s="135">
        <v>54.9</v>
      </c>
      <c r="O6" s="135">
        <v>54.96</v>
      </c>
      <c r="P6" s="135">
        <v>54.55</v>
      </c>
      <c r="Q6" s="135">
        <v>54.57</v>
      </c>
      <c r="R6" s="135">
        <v>54.59</v>
      </c>
      <c r="S6" s="136">
        <v>52.228999999999999</v>
      </c>
      <c r="T6" s="136">
        <v>53.152000000000001</v>
      </c>
      <c r="U6" s="136">
        <v>52.887999999999998</v>
      </c>
      <c r="V6" s="136">
        <v>53.427</v>
      </c>
      <c r="W6" s="136">
        <v>52.747999999999998</v>
      </c>
      <c r="X6" s="136">
        <v>53.168999999999997</v>
      </c>
      <c r="Y6" s="136">
        <v>54.106999999999999</v>
      </c>
      <c r="Z6" s="136">
        <v>52.984999999999999</v>
      </c>
      <c r="AA6" s="136">
        <v>53.021000000000001</v>
      </c>
      <c r="AB6" s="136">
        <v>54.238999999999997</v>
      </c>
      <c r="AC6" s="136">
        <v>54.875999999999998</v>
      </c>
      <c r="AD6" s="136">
        <v>53.968000000000004</v>
      </c>
      <c r="AE6" s="136">
        <v>53.798000000000002</v>
      </c>
      <c r="AF6" s="135">
        <v>54.89</v>
      </c>
      <c r="AG6" s="135">
        <v>54.08</v>
      </c>
      <c r="AH6" s="135">
        <v>53.76</v>
      </c>
      <c r="AI6" s="135">
        <v>54.64</v>
      </c>
      <c r="AJ6" s="135">
        <v>55</v>
      </c>
      <c r="AK6" s="135">
        <v>55.26</v>
      </c>
      <c r="AL6" s="135">
        <v>54.27</v>
      </c>
      <c r="AM6" s="135">
        <v>54.87</v>
      </c>
      <c r="AN6" s="135">
        <v>54.94</v>
      </c>
      <c r="AO6" s="135">
        <v>52.27</v>
      </c>
      <c r="AP6" s="135">
        <v>53.1</v>
      </c>
      <c r="AQ6" s="135">
        <v>53.68</v>
      </c>
      <c r="AR6" s="135">
        <v>53.13</v>
      </c>
      <c r="AS6" s="135">
        <v>53.9</v>
      </c>
      <c r="AT6" s="134"/>
    </row>
    <row r="7" spans="1:46" ht="18.75">
      <c r="A7" s="134" t="s">
        <v>12</v>
      </c>
      <c r="B7" s="135">
        <v>0.21</v>
      </c>
      <c r="C7" s="135">
        <v>0.19</v>
      </c>
      <c r="D7" s="135">
        <v>0.2</v>
      </c>
      <c r="E7" s="135">
        <v>0.15</v>
      </c>
      <c r="F7" s="135">
        <v>0.16</v>
      </c>
      <c r="G7" s="135">
        <v>0.18</v>
      </c>
      <c r="H7" s="135">
        <v>0.16</v>
      </c>
      <c r="I7" s="135">
        <v>0.21</v>
      </c>
      <c r="J7" s="135">
        <v>0.25</v>
      </c>
      <c r="K7" s="135">
        <v>0.22</v>
      </c>
      <c r="L7" s="135">
        <v>0.17</v>
      </c>
      <c r="M7" s="135">
        <v>0.27</v>
      </c>
      <c r="N7" s="135">
        <v>0.17</v>
      </c>
      <c r="O7" s="135">
        <v>0.14000000000000001</v>
      </c>
      <c r="P7" s="135">
        <v>0.22</v>
      </c>
      <c r="Q7" s="135">
        <v>0.22</v>
      </c>
      <c r="R7" s="135">
        <v>0.13</v>
      </c>
      <c r="S7" s="136">
        <v>0.42</v>
      </c>
      <c r="T7" s="136">
        <v>0.36099999999999999</v>
      </c>
      <c r="U7" s="136">
        <v>0.38900000000000001</v>
      </c>
      <c r="V7" s="136">
        <v>0.35099999999999998</v>
      </c>
      <c r="W7" s="136">
        <v>0.34499999999999997</v>
      </c>
      <c r="X7" s="136">
        <v>0.31</v>
      </c>
      <c r="Y7" s="136">
        <v>0.222</v>
      </c>
      <c r="Z7" s="136">
        <v>0.32</v>
      </c>
      <c r="AA7" s="136">
        <v>0.30499999999999999</v>
      </c>
      <c r="AB7" s="136">
        <v>0.26100000000000001</v>
      </c>
      <c r="AC7" s="136">
        <v>0.22900000000000001</v>
      </c>
      <c r="AD7" s="136">
        <v>0.32700000000000001</v>
      </c>
      <c r="AE7" s="136">
        <v>0.38500000000000001</v>
      </c>
      <c r="AF7" s="135">
        <v>0.18</v>
      </c>
      <c r="AG7" s="135">
        <v>0.18</v>
      </c>
      <c r="AH7" s="135">
        <v>0.22</v>
      </c>
      <c r="AI7" s="135">
        <v>0.27</v>
      </c>
      <c r="AJ7" s="135">
        <v>0.17</v>
      </c>
      <c r="AK7" s="135">
        <v>0.13</v>
      </c>
      <c r="AL7" s="135">
        <v>0.21</v>
      </c>
      <c r="AM7" s="135">
        <v>0.25</v>
      </c>
      <c r="AN7" s="135">
        <v>0.23</v>
      </c>
      <c r="AO7" s="135">
        <v>0.35</v>
      </c>
      <c r="AP7" s="135">
        <v>0.26</v>
      </c>
      <c r="AQ7" s="135">
        <v>0.21</v>
      </c>
      <c r="AR7" s="135">
        <v>0.34</v>
      </c>
      <c r="AS7" s="135">
        <v>0.4</v>
      </c>
      <c r="AT7" s="134"/>
    </row>
    <row r="8" spans="1:46" ht="18.75">
      <c r="A8" s="134" t="s">
        <v>13</v>
      </c>
      <c r="B8" s="135">
        <v>1.44</v>
      </c>
      <c r="C8" s="135">
        <v>1.52</v>
      </c>
      <c r="D8" s="135">
        <v>1.42</v>
      </c>
      <c r="E8" s="135">
        <v>1.48</v>
      </c>
      <c r="F8" s="135">
        <v>1.29</v>
      </c>
      <c r="G8" s="135">
        <v>1.83</v>
      </c>
      <c r="H8" s="135">
        <v>1.49</v>
      </c>
      <c r="I8" s="135">
        <v>1.35</v>
      </c>
      <c r="J8" s="135">
        <v>1.39</v>
      </c>
      <c r="K8" s="135">
        <v>1.5</v>
      </c>
      <c r="L8" s="135">
        <v>1.01</v>
      </c>
      <c r="M8" s="135">
        <v>1.24</v>
      </c>
      <c r="N8" s="135">
        <v>1.23</v>
      </c>
      <c r="O8" s="135">
        <v>1.17</v>
      </c>
      <c r="P8" s="135">
        <v>1.29</v>
      </c>
      <c r="Q8" s="135">
        <v>1.4</v>
      </c>
      <c r="R8" s="135">
        <v>1</v>
      </c>
      <c r="S8" s="136">
        <v>1.5549999999999999</v>
      </c>
      <c r="T8" s="136">
        <v>1.7929999999999999</v>
      </c>
      <c r="U8" s="136">
        <v>1.6879999999999999</v>
      </c>
      <c r="V8" s="136">
        <v>2.2789999999999999</v>
      </c>
      <c r="W8" s="136">
        <v>1.135</v>
      </c>
      <c r="X8" s="136">
        <v>1.4450000000000001</v>
      </c>
      <c r="Y8" s="136">
        <v>0.82899999999999996</v>
      </c>
      <c r="Z8" s="136">
        <v>3.0179999999999998</v>
      </c>
      <c r="AA8" s="136">
        <v>1.0329999999999999</v>
      </c>
      <c r="AB8" s="136">
        <v>1.7310000000000001</v>
      </c>
      <c r="AC8" s="136">
        <v>1.641</v>
      </c>
      <c r="AD8" s="136">
        <v>2.4060000000000001</v>
      </c>
      <c r="AE8" s="136">
        <v>1.518</v>
      </c>
      <c r="AF8" s="135">
        <v>1.28</v>
      </c>
      <c r="AG8" s="135">
        <v>2.1</v>
      </c>
      <c r="AH8" s="135">
        <v>1.45</v>
      </c>
      <c r="AI8" s="135">
        <v>1.2</v>
      </c>
      <c r="AJ8" s="135">
        <v>2.4700000000000002</v>
      </c>
      <c r="AK8" s="135">
        <v>1.83</v>
      </c>
      <c r="AL8" s="135">
        <v>2.83</v>
      </c>
      <c r="AM8" s="135">
        <v>0.97</v>
      </c>
      <c r="AN8" s="135">
        <v>0.92</v>
      </c>
      <c r="AO8" s="135">
        <v>1.95</v>
      </c>
      <c r="AP8" s="135">
        <v>1.05</v>
      </c>
      <c r="AQ8" s="135">
        <v>0.97</v>
      </c>
      <c r="AR8" s="135">
        <v>1.05</v>
      </c>
      <c r="AS8" s="135">
        <v>2.29</v>
      </c>
      <c r="AT8" s="134"/>
    </row>
    <row r="9" spans="1:46" ht="18.75">
      <c r="A9" s="134" t="s">
        <v>139</v>
      </c>
      <c r="B9" s="135">
        <v>15.52</v>
      </c>
      <c r="C9" s="135">
        <v>15.35</v>
      </c>
      <c r="D9" s="135">
        <v>15.41</v>
      </c>
      <c r="E9" s="135">
        <v>17.27</v>
      </c>
      <c r="F9" s="135">
        <v>17.07</v>
      </c>
      <c r="G9" s="135">
        <v>17.190000000000001</v>
      </c>
      <c r="H9" s="135">
        <v>15</v>
      </c>
      <c r="I9" s="135">
        <v>17.29</v>
      </c>
      <c r="J9" s="135">
        <v>18.850000000000001</v>
      </c>
      <c r="K9" s="135">
        <v>18.03</v>
      </c>
      <c r="L9" s="135">
        <v>18.3</v>
      </c>
      <c r="M9" s="135">
        <v>18.399999999999999</v>
      </c>
      <c r="N9" s="135">
        <v>17.37</v>
      </c>
      <c r="O9" s="135">
        <v>17.98</v>
      </c>
      <c r="P9" s="135">
        <v>18.350000000000001</v>
      </c>
      <c r="Q9" s="135">
        <v>17.75</v>
      </c>
      <c r="R9" s="135">
        <v>19.829999999999998</v>
      </c>
      <c r="S9" s="136">
        <v>23.812000000000001</v>
      </c>
      <c r="T9" s="136">
        <v>19.449000000000002</v>
      </c>
      <c r="U9" s="136">
        <v>19.43</v>
      </c>
      <c r="V9" s="136">
        <v>18.059999999999999</v>
      </c>
      <c r="W9" s="136">
        <v>22.427</v>
      </c>
      <c r="X9" s="136">
        <v>21.747</v>
      </c>
      <c r="Y9" s="136">
        <v>21.178000000000001</v>
      </c>
      <c r="Z9" s="136">
        <v>18.658999999999999</v>
      </c>
      <c r="AA9" s="136">
        <v>21.143000000000001</v>
      </c>
      <c r="AB9" s="136">
        <v>15.02</v>
      </c>
      <c r="AC9" s="136">
        <v>15.477</v>
      </c>
      <c r="AD9" s="136">
        <v>14.816000000000001</v>
      </c>
      <c r="AE9" s="136">
        <v>16.172000000000001</v>
      </c>
      <c r="AF9" s="135">
        <v>17.48</v>
      </c>
      <c r="AG9" s="135">
        <v>17.559999999999999</v>
      </c>
      <c r="AH9" s="135">
        <v>17.399999999999999</v>
      </c>
      <c r="AI9" s="135">
        <v>18.3</v>
      </c>
      <c r="AJ9" s="135">
        <v>13.34</v>
      </c>
      <c r="AK9" s="135">
        <v>14.45</v>
      </c>
      <c r="AL9" s="135">
        <v>13.38</v>
      </c>
      <c r="AM9" s="135">
        <v>17.899999999999999</v>
      </c>
      <c r="AN9" s="135">
        <v>18.54</v>
      </c>
      <c r="AO9" s="135">
        <v>19.725000000000001</v>
      </c>
      <c r="AP9" s="135">
        <v>18.558</v>
      </c>
      <c r="AQ9" s="135">
        <v>18.280999999999999</v>
      </c>
      <c r="AR9" s="135">
        <v>19.466999999999999</v>
      </c>
      <c r="AS9" s="135">
        <v>17.46</v>
      </c>
      <c r="AT9" s="134"/>
    </row>
    <row r="10" spans="1:46">
      <c r="A10" s="134" t="s">
        <v>15</v>
      </c>
      <c r="B10" s="135">
        <v>0.73</v>
      </c>
      <c r="C10" s="135">
        <v>0.73</v>
      </c>
      <c r="D10" s="135">
        <v>0.75</v>
      </c>
      <c r="E10" s="135">
        <v>0.75</v>
      </c>
      <c r="F10" s="135">
        <v>0.74</v>
      </c>
      <c r="G10" s="135">
        <v>0.68</v>
      </c>
      <c r="H10" s="135">
        <v>0.79</v>
      </c>
      <c r="I10" s="135">
        <v>0.77</v>
      </c>
      <c r="J10" s="135">
        <v>0.75</v>
      </c>
      <c r="K10" s="135">
        <v>0.67</v>
      </c>
      <c r="L10" s="135">
        <v>1</v>
      </c>
      <c r="M10" s="135">
        <v>0.99</v>
      </c>
      <c r="N10" s="135">
        <v>0.88</v>
      </c>
      <c r="O10" s="135">
        <v>1.06</v>
      </c>
      <c r="P10" s="135">
        <v>1.03</v>
      </c>
      <c r="Q10" s="135">
        <v>1.05</v>
      </c>
      <c r="R10" s="135">
        <v>1.03</v>
      </c>
      <c r="S10" s="136">
        <v>0.63</v>
      </c>
      <c r="T10" s="136">
        <v>0.56499999999999995</v>
      </c>
      <c r="U10" s="136">
        <v>0.48099999999999998</v>
      </c>
      <c r="V10" s="136">
        <v>0.44400000000000001</v>
      </c>
      <c r="W10" s="136">
        <v>0.61399999999999999</v>
      </c>
      <c r="X10" s="136">
        <v>0.54600000000000004</v>
      </c>
      <c r="Y10" s="136">
        <v>0.59299999999999997</v>
      </c>
      <c r="Z10" s="136">
        <v>0.51600000000000001</v>
      </c>
      <c r="AA10" s="136">
        <v>0.56899999999999995</v>
      </c>
      <c r="AB10" s="136">
        <v>0.372</v>
      </c>
      <c r="AC10" s="136">
        <v>0.31</v>
      </c>
      <c r="AD10" s="136">
        <v>0.34699999999999998</v>
      </c>
      <c r="AE10" s="136">
        <v>0.41099999999999998</v>
      </c>
      <c r="AF10" s="135">
        <v>0.39</v>
      </c>
      <c r="AG10" s="135">
        <v>0.38</v>
      </c>
      <c r="AH10" s="135">
        <v>0.38</v>
      </c>
      <c r="AI10" s="135">
        <v>0.45</v>
      </c>
      <c r="AJ10" s="135">
        <v>0.31</v>
      </c>
      <c r="AK10" s="135">
        <v>0.34</v>
      </c>
      <c r="AL10" s="135">
        <v>0.31</v>
      </c>
      <c r="AM10" s="135">
        <v>0.47</v>
      </c>
      <c r="AN10" s="135">
        <v>0.5</v>
      </c>
      <c r="AO10" s="135">
        <v>0.44</v>
      </c>
      <c r="AP10" s="135">
        <v>0.25</v>
      </c>
      <c r="AQ10" s="135">
        <v>0.49</v>
      </c>
      <c r="AR10" s="135">
        <v>0.47</v>
      </c>
      <c r="AS10" s="135">
        <v>0.5</v>
      </c>
      <c r="AT10" s="134"/>
    </row>
    <row r="11" spans="1:46">
      <c r="A11" s="134" t="s">
        <v>16</v>
      </c>
      <c r="B11" s="135">
        <v>27.68</v>
      </c>
      <c r="C11" s="135">
        <v>26.18</v>
      </c>
      <c r="D11" s="135">
        <v>26.7</v>
      </c>
      <c r="E11" s="135">
        <v>25.28</v>
      </c>
      <c r="F11" s="135">
        <v>25.82</v>
      </c>
      <c r="G11" s="135">
        <v>24.69</v>
      </c>
      <c r="H11" s="135">
        <v>26.87</v>
      </c>
      <c r="I11" s="135">
        <v>24.8</v>
      </c>
      <c r="J11" s="135">
        <v>24.05</v>
      </c>
      <c r="K11" s="135">
        <v>24.58</v>
      </c>
      <c r="L11" s="135">
        <v>24.09</v>
      </c>
      <c r="M11" s="135">
        <v>23.79</v>
      </c>
      <c r="N11" s="135">
        <v>24.83</v>
      </c>
      <c r="O11" s="135">
        <v>24.37</v>
      </c>
      <c r="P11" s="135">
        <v>23.97</v>
      </c>
      <c r="Q11" s="135">
        <v>24.92</v>
      </c>
      <c r="R11" s="135">
        <v>23.24</v>
      </c>
      <c r="S11" s="136">
        <v>20.172000000000001</v>
      </c>
      <c r="T11" s="136">
        <v>22.491</v>
      </c>
      <c r="U11" s="136">
        <v>22.294</v>
      </c>
      <c r="V11" s="136">
        <v>23.696000000000002</v>
      </c>
      <c r="W11" s="136">
        <v>20.721</v>
      </c>
      <c r="X11" s="136">
        <v>21.738</v>
      </c>
      <c r="Y11" s="136">
        <v>22.277000000000001</v>
      </c>
      <c r="Z11" s="136">
        <v>24.262</v>
      </c>
      <c r="AA11" s="136">
        <v>21.878</v>
      </c>
      <c r="AB11" s="136">
        <v>27.187000000000001</v>
      </c>
      <c r="AC11" s="136">
        <v>26.611999999999998</v>
      </c>
      <c r="AD11" s="136">
        <v>26.713000000000001</v>
      </c>
      <c r="AE11" s="136">
        <v>25.268000000000001</v>
      </c>
      <c r="AF11" s="135">
        <v>25.14</v>
      </c>
      <c r="AG11" s="135">
        <v>24.62</v>
      </c>
      <c r="AH11" s="135">
        <v>25.8</v>
      </c>
      <c r="AI11" s="135">
        <v>24.44</v>
      </c>
      <c r="AJ11" s="135">
        <v>27.7</v>
      </c>
      <c r="AK11" s="135">
        <v>27.03</v>
      </c>
      <c r="AL11" s="135">
        <v>27.51</v>
      </c>
      <c r="AM11" s="135">
        <v>24.34</v>
      </c>
      <c r="AN11" s="135">
        <v>23.99</v>
      </c>
      <c r="AO11" s="135">
        <v>23.44</v>
      </c>
      <c r="AP11" s="135">
        <v>24.65</v>
      </c>
      <c r="AQ11" s="135">
        <v>24.36</v>
      </c>
      <c r="AR11" s="135">
        <v>23.63</v>
      </c>
      <c r="AS11" s="135">
        <v>23.32</v>
      </c>
      <c r="AT11" s="134"/>
    </row>
    <row r="12" spans="1:46">
      <c r="A12" s="134" t="s">
        <v>17</v>
      </c>
      <c r="B12" s="135">
        <v>0.84</v>
      </c>
      <c r="C12" s="135">
        <v>0.8</v>
      </c>
      <c r="D12" s="135">
        <v>0.84</v>
      </c>
      <c r="E12" s="135">
        <v>0.77</v>
      </c>
      <c r="F12" s="135">
        <v>0.77</v>
      </c>
      <c r="G12" s="135">
        <v>0.01</v>
      </c>
      <c r="H12" s="135">
        <v>0.76</v>
      </c>
      <c r="I12" s="135">
        <v>1.1399999999999999</v>
      </c>
      <c r="J12" s="135">
        <v>1.0900000000000001</v>
      </c>
      <c r="K12" s="135">
        <v>1.3</v>
      </c>
      <c r="L12" s="135">
        <v>1.34</v>
      </c>
      <c r="M12" s="135">
        <v>1.1100000000000001</v>
      </c>
      <c r="N12" s="135">
        <v>1.1399999999999999</v>
      </c>
      <c r="O12" s="135">
        <v>1.1200000000000001</v>
      </c>
      <c r="P12" s="135">
        <v>1.1299999999999999</v>
      </c>
      <c r="Q12" s="135">
        <v>1.1299999999999999</v>
      </c>
      <c r="R12" s="135">
        <v>1.02</v>
      </c>
      <c r="S12" s="136">
        <v>1.7849999999999999</v>
      </c>
      <c r="T12" s="136">
        <v>1.6639999999999999</v>
      </c>
      <c r="U12" s="136">
        <v>1.7609999999999999</v>
      </c>
      <c r="V12" s="136">
        <v>1.5369999999999999</v>
      </c>
      <c r="W12" s="136">
        <v>2.02</v>
      </c>
      <c r="X12" s="136">
        <v>1.6859999999999999</v>
      </c>
      <c r="Y12" s="136">
        <v>1.651</v>
      </c>
      <c r="Z12" s="136">
        <v>0.53600000000000003</v>
      </c>
      <c r="AA12" s="136">
        <v>1.7669999999999999</v>
      </c>
      <c r="AB12" s="136">
        <v>1.4430000000000001</v>
      </c>
      <c r="AC12" s="136">
        <v>1.427</v>
      </c>
      <c r="AD12" s="136">
        <v>1.4830000000000001</v>
      </c>
      <c r="AE12" s="136">
        <v>1.804</v>
      </c>
      <c r="AF12" s="135">
        <v>1.4</v>
      </c>
      <c r="AG12" s="135">
        <v>1.66</v>
      </c>
      <c r="AH12" s="135">
        <v>1.45</v>
      </c>
      <c r="AI12" s="135">
        <v>1.49</v>
      </c>
      <c r="AJ12" s="135">
        <v>1.33</v>
      </c>
      <c r="AK12" s="135">
        <v>1.45</v>
      </c>
      <c r="AL12" s="135">
        <v>1.65</v>
      </c>
      <c r="AM12" s="135">
        <v>1.44</v>
      </c>
      <c r="AN12" s="135">
        <v>1.63</v>
      </c>
      <c r="AO12" s="135">
        <v>1.47</v>
      </c>
      <c r="AP12" s="135">
        <v>1.49</v>
      </c>
      <c r="AQ12" s="135">
        <v>1.76</v>
      </c>
      <c r="AR12" s="135">
        <v>1.61</v>
      </c>
      <c r="AS12" s="135">
        <v>2.0699999999999998</v>
      </c>
      <c r="AT12" s="134"/>
    </row>
    <row r="13" spans="1:46" ht="18.75">
      <c r="A13" s="134" t="s">
        <v>141</v>
      </c>
      <c r="B13" s="135">
        <v>0.02</v>
      </c>
      <c r="C13" s="135">
        <v>0.04</v>
      </c>
      <c r="D13" s="135">
        <v>0.05</v>
      </c>
      <c r="E13" s="135"/>
      <c r="F13" s="135"/>
      <c r="G13" s="135">
        <v>0.04</v>
      </c>
      <c r="H13" s="135">
        <v>7.0000000000000007E-2</v>
      </c>
      <c r="I13" s="135">
        <v>0.05</v>
      </c>
      <c r="J13" s="135">
        <v>0.04</v>
      </c>
      <c r="K13" s="135">
        <v>0.03</v>
      </c>
      <c r="L13" s="135">
        <v>0.05</v>
      </c>
      <c r="M13" s="135">
        <v>0.02</v>
      </c>
      <c r="N13" s="135">
        <v>0.02</v>
      </c>
      <c r="O13" s="135">
        <v>0.02</v>
      </c>
      <c r="P13" s="135">
        <v>0.05</v>
      </c>
      <c r="Q13" s="135">
        <v>0.03</v>
      </c>
      <c r="R13" s="135">
        <v>0.03</v>
      </c>
      <c r="S13" s="136">
        <v>0.109</v>
      </c>
      <c r="T13" s="136">
        <v>1.4999999999999999E-2</v>
      </c>
      <c r="U13" s="136">
        <v>1.7000000000000001E-2</v>
      </c>
      <c r="V13" s="136">
        <v>4.2000000000000003E-2</v>
      </c>
      <c r="W13" s="136">
        <v>0.03</v>
      </c>
      <c r="X13" s="136">
        <v>5.0000000000000001E-3</v>
      </c>
      <c r="Y13" s="136"/>
      <c r="Z13" s="136">
        <v>2E-3</v>
      </c>
      <c r="AA13" s="136">
        <v>2.1999999999999999E-2</v>
      </c>
      <c r="AB13" s="136">
        <v>5.0000000000000001E-3</v>
      </c>
      <c r="AC13" s="136">
        <v>3.5999999999999997E-2</v>
      </c>
      <c r="AD13" s="136">
        <v>0.01</v>
      </c>
      <c r="AE13" s="136">
        <v>0.03</v>
      </c>
      <c r="AF13" s="135">
        <v>0.05</v>
      </c>
      <c r="AG13" s="135">
        <v>0.06</v>
      </c>
      <c r="AH13" s="135">
        <v>0.05</v>
      </c>
      <c r="AI13" s="135">
        <v>0.03</v>
      </c>
      <c r="AJ13" s="135">
        <v>7.0000000000000007E-2</v>
      </c>
      <c r="AK13" s="135">
        <v>0.03</v>
      </c>
      <c r="AL13" s="135">
        <v>0.04</v>
      </c>
      <c r="AM13" s="135">
        <v>0.03</v>
      </c>
      <c r="AN13" s="135">
        <v>0.02</v>
      </c>
      <c r="AO13" s="135">
        <v>0.28999999999999998</v>
      </c>
      <c r="AP13" s="135">
        <v>0.27</v>
      </c>
      <c r="AQ13" s="135">
        <v>0.46</v>
      </c>
      <c r="AR13" s="135">
        <v>0.56999999999999995</v>
      </c>
      <c r="AS13" s="135">
        <v>0.01</v>
      </c>
      <c r="AT13" s="134"/>
    </row>
    <row r="14" spans="1:46" ht="18.75">
      <c r="A14" s="136" t="s">
        <v>19</v>
      </c>
      <c r="B14" s="135">
        <v>0.01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>
        <v>0.02</v>
      </c>
      <c r="R14" s="135"/>
      <c r="S14" s="136">
        <v>1.4999999999999999E-2</v>
      </c>
      <c r="T14" s="136"/>
      <c r="U14" s="136">
        <v>3.1E-2</v>
      </c>
      <c r="V14" s="136">
        <v>3.0000000000000001E-3</v>
      </c>
      <c r="W14" s="136">
        <v>2.7E-2</v>
      </c>
      <c r="X14" s="136"/>
      <c r="Y14" s="136">
        <v>1.2E-2</v>
      </c>
      <c r="Z14" s="136">
        <v>1.7999999999999999E-2</v>
      </c>
      <c r="AA14" s="136">
        <v>5.0000000000000001E-3</v>
      </c>
      <c r="AB14" s="136">
        <v>2.5999999999999999E-2</v>
      </c>
      <c r="AC14" s="136">
        <v>1.4E-2</v>
      </c>
      <c r="AD14" s="136"/>
      <c r="AE14" s="136">
        <v>3.7999999999999999E-2</v>
      </c>
      <c r="AF14" s="135"/>
      <c r="AG14" s="135"/>
      <c r="AH14" s="135">
        <v>0.05</v>
      </c>
      <c r="AI14" s="135"/>
      <c r="AJ14" s="135"/>
      <c r="AK14" s="135"/>
      <c r="AL14" s="135"/>
      <c r="AM14" s="135">
        <v>0.01</v>
      </c>
      <c r="AN14" s="135">
        <v>0.01</v>
      </c>
      <c r="AO14" s="135"/>
      <c r="AP14" s="135"/>
      <c r="AQ14" s="135"/>
      <c r="AR14" s="135"/>
      <c r="AS14" s="135"/>
      <c r="AT14" s="134"/>
    </row>
    <row r="15" spans="1:46" ht="18.75">
      <c r="A15" s="134" t="s">
        <v>140</v>
      </c>
      <c r="B15" s="135">
        <v>0.06</v>
      </c>
      <c r="C15" s="135">
        <v>0.02</v>
      </c>
      <c r="D15" s="135">
        <v>0.01</v>
      </c>
      <c r="E15" s="135"/>
      <c r="F15" s="135"/>
      <c r="G15" s="135"/>
      <c r="H15" s="135">
        <v>0.01</v>
      </c>
      <c r="I15" s="135"/>
      <c r="J15" s="135">
        <v>0.05</v>
      </c>
      <c r="K15" s="135">
        <v>0.04</v>
      </c>
      <c r="L15" s="135"/>
      <c r="M15" s="135"/>
      <c r="N15" s="135">
        <v>0.01</v>
      </c>
      <c r="O15" s="135"/>
      <c r="P15" s="135">
        <v>0.02</v>
      </c>
      <c r="Q15" s="135">
        <v>0.01</v>
      </c>
      <c r="R15" s="135">
        <v>0.04</v>
      </c>
      <c r="S15" s="136">
        <v>3.7999999999999999E-2</v>
      </c>
      <c r="T15" s="136"/>
      <c r="U15" s="136">
        <v>1.0999999999999999E-2</v>
      </c>
      <c r="V15" s="136"/>
      <c r="W15" s="136">
        <v>3.1E-2</v>
      </c>
      <c r="X15" s="136">
        <v>0.06</v>
      </c>
      <c r="Y15" s="136">
        <v>4.9000000000000002E-2</v>
      </c>
      <c r="Z15" s="136"/>
      <c r="AA15" s="136">
        <v>2.1999999999999999E-2</v>
      </c>
      <c r="AB15" s="136">
        <v>3.2000000000000001E-2</v>
      </c>
      <c r="AC15" s="136">
        <v>2.5000000000000001E-2</v>
      </c>
      <c r="AD15" s="136">
        <v>6.5000000000000002E-2</v>
      </c>
      <c r="AE15" s="136"/>
      <c r="AF15" s="135"/>
      <c r="AG15" s="135">
        <v>0.13</v>
      </c>
      <c r="AH15" s="135">
        <v>0.02</v>
      </c>
      <c r="AI15" s="135">
        <v>0.06</v>
      </c>
      <c r="AJ15" s="135">
        <v>0.18</v>
      </c>
      <c r="AK15" s="135">
        <v>0.08</v>
      </c>
      <c r="AL15" s="135">
        <v>0.18</v>
      </c>
      <c r="AM15" s="135">
        <v>0.02</v>
      </c>
      <c r="AN15" s="135">
        <v>0.01</v>
      </c>
      <c r="AO15" s="135">
        <v>0.12</v>
      </c>
      <c r="AP15" s="135"/>
      <c r="AQ15" s="135"/>
      <c r="AR15" s="135"/>
      <c r="AS15" s="135"/>
      <c r="AT15" s="134"/>
    </row>
    <row r="16" spans="1:46">
      <c r="A16" s="134" t="s">
        <v>73</v>
      </c>
      <c r="B16" s="135">
        <v>102.15</v>
      </c>
      <c r="C16" s="135">
        <v>100.01</v>
      </c>
      <c r="D16" s="135">
        <v>100.78</v>
      </c>
      <c r="E16" s="135">
        <v>100.66</v>
      </c>
      <c r="F16" s="135">
        <v>101</v>
      </c>
      <c r="G16" s="135">
        <v>98.99</v>
      </c>
      <c r="H16" s="135">
        <v>100.38</v>
      </c>
      <c r="I16" s="135">
        <v>100.14</v>
      </c>
      <c r="J16" s="135">
        <v>100.97</v>
      </c>
      <c r="K16" s="135">
        <v>100.89</v>
      </c>
      <c r="L16" s="135">
        <v>100.72</v>
      </c>
      <c r="M16" s="135">
        <v>100.09</v>
      </c>
      <c r="N16" s="135">
        <v>100.55</v>
      </c>
      <c r="O16" s="135">
        <v>100.82</v>
      </c>
      <c r="P16" s="135">
        <v>100.61</v>
      </c>
      <c r="Q16" s="135">
        <v>101.1</v>
      </c>
      <c r="R16" s="135">
        <v>100.96</v>
      </c>
      <c r="S16" s="136">
        <v>100.765</v>
      </c>
      <c r="T16" s="136">
        <v>99.49</v>
      </c>
      <c r="U16" s="136">
        <v>98.99</v>
      </c>
      <c r="V16" s="136">
        <v>99.838999999999999</v>
      </c>
      <c r="W16" s="136">
        <v>100.098</v>
      </c>
      <c r="X16" s="136">
        <v>100.706</v>
      </c>
      <c r="Y16" s="136">
        <v>100.91800000000001</v>
      </c>
      <c r="Z16" s="136">
        <v>100.316</v>
      </c>
      <c r="AA16" s="136">
        <v>99.765000000000001</v>
      </c>
      <c r="AB16" s="136">
        <v>100.316</v>
      </c>
      <c r="AC16" s="136">
        <v>100.64700000000001</v>
      </c>
      <c r="AD16" s="136">
        <v>100.13500000000001</v>
      </c>
      <c r="AE16" s="136">
        <v>99.424000000000007</v>
      </c>
      <c r="AF16" s="135">
        <v>100.87</v>
      </c>
      <c r="AG16" s="135">
        <v>100.78</v>
      </c>
      <c r="AH16" s="135">
        <v>100.58</v>
      </c>
      <c r="AI16" s="135">
        <v>100.88</v>
      </c>
      <c r="AJ16" s="135">
        <v>100.6</v>
      </c>
      <c r="AK16" s="135">
        <v>100.6</v>
      </c>
      <c r="AL16" s="135">
        <v>100.38</v>
      </c>
      <c r="AM16" s="135">
        <v>100.3</v>
      </c>
      <c r="AN16" s="135">
        <v>100.79</v>
      </c>
      <c r="AO16" s="135">
        <v>100.05500000000001</v>
      </c>
      <c r="AP16" s="135">
        <v>99.628</v>
      </c>
      <c r="AQ16" s="135">
        <v>100.211</v>
      </c>
      <c r="AR16" s="135">
        <v>100.267</v>
      </c>
      <c r="AS16" s="135">
        <v>99.95</v>
      </c>
      <c r="AT16" s="134"/>
    </row>
    <row r="17" spans="1:46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4"/>
    </row>
    <row r="18" spans="1:46">
      <c r="A18" s="137" t="s">
        <v>74</v>
      </c>
      <c r="B18" s="138">
        <v>1.9630000000000001</v>
      </c>
      <c r="C18" s="138">
        <v>1.9970000000000001</v>
      </c>
      <c r="D18" s="138">
        <v>1.986</v>
      </c>
      <c r="E18" s="138">
        <v>1.9910000000000001</v>
      </c>
      <c r="F18" s="138">
        <v>1.9870000000000001</v>
      </c>
      <c r="G18" s="138">
        <v>2.004</v>
      </c>
      <c r="H18" s="138">
        <v>1.984</v>
      </c>
      <c r="I18" s="138">
        <v>1.988</v>
      </c>
      <c r="J18" s="138">
        <v>1.984</v>
      </c>
      <c r="K18" s="138">
        <v>1.9790000000000001</v>
      </c>
      <c r="L18" s="138">
        <v>1.996</v>
      </c>
      <c r="M18" s="138">
        <v>1.9930000000000001</v>
      </c>
      <c r="N18" s="138">
        <v>1.996</v>
      </c>
      <c r="O18" s="138">
        <v>2</v>
      </c>
      <c r="P18" s="138">
        <v>1.9930000000000001</v>
      </c>
      <c r="Q18" s="138">
        <v>1.974</v>
      </c>
      <c r="R18" s="138">
        <v>2</v>
      </c>
      <c r="S18" s="139">
        <v>1.9510000000000001</v>
      </c>
      <c r="T18" s="139">
        <v>1.976</v>
      </c>
      <c r="U18" s="139">
        <v>1.9770000000000001</v>
      </c>
      <c r="V18" s="139">
        <v>1.962</v>
      </c>
      <c r="W18" s="139">
        <v>1.976</v>
      </c>
      <c r="X18" s="139">
        <v>1.9690000000000001</v>
      </c>
      <c r="Y18" s="139">
        <v>1.9950000000000001</v>
      </c>
      <c r="Z18" s="139">
        <v>1.9339999999999999</v>
      </c>
      <c r="AA18" s="139">
        <v>1.978</v>
      </c>
      <c r="AB18" s="139">
        <v>1.946</v>
      </c>
      <c r="AC18" s="139">
        <v>1.9690000000000001</v>
      </c>
      <c r="AD18" s="139">
        <v>1.9410000000000001</v>
      </c>
      <c r="AE18" s="139">
        <v>1.966</v>
      </c>
      <c r="AF18" s="138">
        <v>1.9850000000000001</v>
      </c>
      <c r="AG18" s="138">
        <v>1.9590000000000001</v>
      </c>
      <c r="AH18" s="138">
        <v>1.9430000000000001</v>
      </c>
      <c r="AI18" s="138">
        <v>1.9850000000000001</v>
      </c>
      <c r="AJ18" s="138">
        <v>1.956</v>
      </c>
      <c r="AK18" s="138">
        <v>1.976</v>
      </c>
      <c r="AL18" s="138">
        <v>1.9350000000000001</v>
      </c>
      <c r="AM18" s="138">
        <v>2.0049999999999999</v>
      </c>
      <c r="AN18" s="138">
        <v>2.0030000000000001</v>
      </c>
      <c r="AO18" s="138">
        <v>1.92</v>
      </c>
      <c r="AP18" s="138">
        <v>1.946</v>
      </c>
      <c r="AQ18" s="138">
        <v>1.956</v>
      </c>
      <c r="AR18" s="138">
        <v>1.9430000000000001</v>
      </c>
      <c r="AS18" s="138">
        <v>1.9790000000000001</v>
      </c>
      <c r="AT18" s="137"/>
    </row>
    <row r="19" spans="1:46" ht="18.75">
      <c r="A19" s="137" t="s">
        <v>142</v>
      </c>
      <c r="B19" s="138">
        <v>3.6999999999999998E-2</v>
      </c>
      <c r="C19" s="138">
        <v>3.0000000000000001E-3</v>
      </c>
      <c r="D19" s="138">
        <v>1.4E-2</v>
      </c>
      <c r="E19" s="138">
        <v>8.9999999999999993E-3</v>
      </c>
      <c r="F19" s="138">
        <v>1.2999999999999999E-2</v>
      </c>
      <c r="G19" s="138" t="s">
        <v>68</v>
      </c>
      <c r="H19" s="138">
        <v>1.6E-2</v>
      </c>
      <c r="I19" s="138">
        <v>1.2E-2</v>
      </c>
      <c r="J19" s="138">
        <v>1.6E-2</v>
      </c>
      <c r="K19" s="138">
        <v>2.1000000000000001E-2</v>
      </c>
      <c r="L19" s="138">
        <v>4.0000000000000001E-3</v>
      </c>
      <c r="M19" s="138">
        <v>7.0000000000000001E-3</v>
      </c>
      <c r="N19" s="138">
        <v>4.0000000000000001E-3</v>
      </c>
      <c r="O19" s="138" t="s">
        <v>68</v>
      </c>
      <c r="P19" s="138">
        <v>7.0000000000000001E-3</v>
      </c>
      <c r="Q19" s="138">
        <v>2.5999999999999999E-2</v>
      </c>
      <c r="R19" s="138" t="s">
        <v>68</v>
      </c>
      <c r="S19" s="139">
        <v>4.9000000000000002E-2</v>
      </c>
      <c r="T19" s="139">
        <v>2.4E-2</v>
      </c>
      <c r="U19" s="139">
        <v>2.3E-2</v>
      </c>
      <c r="V19" s="139">
        <v>3.7999999999999999E-2</v>
      </c>
      <c r="W19" s="139">
        <v>2.4E-2</v>
      </c>
      <c r="X19" s="139">
        <v>3.1E-2</v>
      </c>
      <c r="Y19" s="139">
        <v>5.0000000000000001E-3</v>
      </c>
      <c r="Z19" s="139">
        <v>6.6000000000000003E-2</v>
      </c>
      <c r="AA19" s="139">
        <v>2.1999999999999999E-2</v>
      </c>
      <c r="AB19" s="139">
        <v>5.3999999999999999E-2</v>
      </c>
      <c r="AC19" s="139">
        <v>3.1E-2</v>
      </c>
      <c r="AD19" s="139">
        <v>5.8999999999999997E-2</v>
      </c>
      <c r="AE19" s="139">
        <v>3.4000000000000002E-2</v>
      </c>
      <c r="AF19" s="138">
        <v>1.4999999999999999E-2</v>
      </c>
      <c r="AG19" s="138">
        <v>4.1000000000000002E-2</v>
      </c>
      <c r="AH19" s="138">
        <v>5.7000000000000002E-2</v>
      </c>
      <c r="AI19" s="138">
        <v>1.4999999999999999E-2</v>
      </c>
      <c r="AJ19" s="138">
        <v>4.3999999999999997E-2</v>
      </c>
      <c r="AK19" s="138">
        <v>2.4E-2</v>
      </c>
      <c r="AL19" s="138">
        <v>6.5000000000000002E-2</v>
      </c>
      <c r="AM19" s="138" t="s">
        <v>68</v>
      </c>
      <c r="AN19" s="138" t="s">
        <v>68</v>
      </c>
      <c r="AO19" s="138">
        <v>0.08</v>
      </c>
      <c r="AP19" s="138">
        <v>4.4999999999999998E-2</v>
      </c>
      <c r="AQ19" s="138">
        <v>4.2000000000000003E-2</v>
      </c>
      <c r="AR19" s="138">
        <v>4.4999999999999998E-2</v>
      </c>
      <c r="AS19" s="138">
        <v>2.1000000000000001E-2</v>
      </c>
      <c r="AT19" s="137"/>
    </row>
    <row r="20" spans="1:46" ht="18.75">
      <c r="A20" s="137" t="s">
        <v>143</v>
      </c>
      <c r="B20" s="138">
        <v>2.3E-2</v>
      </c>
      <c r="C20" s="138">
        <v>6.0999999999999999E-2</v>
      </c>
      <c r="D20" s="138">
        <v>4.7E-2</v>
      </c>
      <c r="E20" s="138">
        <v>5.3999999999999999E-2</v>
      </c>
      <c r="F20" s="138">
        <v>4.2000000000000003E-2</v>
      </c>
      <c r="G20" s="138">
        <v>0.08</v>
      </c>
      <c r="H20" s="138">
        <v>4.7E-2</v>
      </c>
      <c r="I20" s="138">
        <v>4.5999999999999999E-2</v>
      </c>
      <c r="J20" s="138">
        <v>4.3999999999999997E-2</v>
      </c>
      <c r="K20" s="138">
        <v>4.2999999999999997E-2</v>
      </c>
      <c r="L20" s="138">
        <v>3.9E-2</v>
      </c>
      <c r="M20" s="138">
        <v>4.7E-2</v>
      </c>
      <c r="N20" s="138">
        <v>4.8000000000000001E-2</v>
      </c>
      <c r="O20" s="138">
        <v>0.05</v>
      </c>
      <c r="P20" s="138">
        <v>4.8000000000000001E-2</v>
      </c>
      <c r="Q20" s="138">
        <v>3.4000000000000002E-2</v>
      </c>
      <c r="R20" s="138">
        <v>4.2999999999999997E-2</v>
      </c>
      <c r="S20" s="139">
        <v>0.02</v>
      </c>
      <c r="T20" s="139">
        <v>5.3999999999999999E-2</v>
      </c>
      <c r="U20" s="139">
        <v>5.0999999999999997E-2</v>
      </c>
      <c r="V20" s="139">
        <v>6.0999999999999999E-2</v>
      </c>
      <c r="W20" s="139">
        <v>2.5999999999999999E-2</v>
      </c>
      <c r="X20" s="139">
        <v>3.2000000000000001E-2</v>
      </c>
      <c r="Y20" s="139">
        <v>3.1E-2</v>
      </c>
      <c r="Z20" s="139">
        <v>6.4000000000000001E-2</v>
      </c>
      <c r="AA20" s="139">
        <v>2.4E-2</v>
      </c>
      <c r="AB20" s="139">
        <v>1.9E-2</v>
      </c>
      <c r="AC20" s="139">
        <v>3.7999999999999999E-2</v>
      </c>
      <c r="AD20" s="139">
        <v>4.2999999999999997E-2</v>
      </c>
      <c r="AE20" s="139">
        <v>3.1E-2</v>
      </c>
      <c r="AF20" s="138">
        <v>0.04</v>
      </c>
      <c r="AG20" s="138">
        <v>4.9000000000000002E-2</v>
      </c>
      <c r="AH20" s="138">
        <v>4.0000000000000001E-3</v>
      </c>
      <c r="AI20" s="138">
        <v>3.6999999999999998E-2</v>
      </c>
      <c r="AJ20" s="138">
        <v>5.8999999999999997E-2</v>
      </c>
      <c r="AK20" s="138">
        <v>5.2999999999999999E-2</v>
      </c>
      <c r="AL20" s="138">
        <v>5.2999999999999999E-2</v>
      </c>
      <c r="AM20" s="138">
        <v>4.2000000000000003E-2</v>
      </c>
      <c r="AN20" s="138">
        <v>0.04</v>
      </c>
      <c r="AO20" s="138">
        <v>5.0000000000000001E-3</v>
      </c>
      <c r="AP20" s="138" t="s">
        <v>68</v>
      </c>
      <c r="AQ20" s="138" t="s">
        <v>68</v>
      </c>
      <c r="AR20" s="138" t="s">
        <v>68</v>
      </c>
      <c r="AS20" s="138">
        <v>7.8E-2</v>
      </c>
      <c r="AT20" s="137"/>
    </row>
    <row r="21" spans="1:46" ht="18.75">
      <c r="A21" s="137" t="s">
        <v>144</v>
      </c>
      <c r="B21" s="138">
        <v>0.45600000000000002</v>
      </c>
      <c r="C21" s="138">
        <v>0.46500000000000002</v>
      </c>
      <c r="D21" s="138">
        <v>0.46200000000000002</v>
      </c>
      <c r="E21" s="138">
        <v>0.52300000000000002</v>
      </c>
      <c r="F21" s="138">
        <v>0.51400000000000001</v>
      </c>
      <c r="G21" s="138">
        <v>0.53</v>
      </c>
      <c r="H21" s="138">
        <v>0.45100000000000001</v>
      </c>
      <c r="I21" s="138">
        <v>0.52700000000000002</v>
      </c>
      <c r="J21" s="138">
        <v>0.57399999999999995</v>
      </c>
      <c r="K21" s="138">
        <v>0.54700000000000004</v>
      </c>
      <c r="L21" s="138">
        <v>0.55800000000000005</v>
      </c>
      <c r="M21" s="138">
        <v>0.56599999999999995</v>
      </c>
      <c r="N21" s="138">
        <v>0.52800000000000002</v>
      </c>
      <c r="O21" s="138">
        <v>0.54700000000000004</v>
      </c>
      <c r="P21" s="138">
        <v>0.56100000000000005</v>
      </c>
      <c r="Q21" s="138">
        <v>0.53700000000000003</v>
      </c>
      <c r="R21" s="138">
        <v>0.60799999999999998</v>
      </c>
      <c r="S21" s="139">
        <v>0.73099999999999998</v>
      </c>
      <c r="T21" s="139">
        <v>0.60499999999999998</v>
      </c>
      <c r="U21" s="139">
        <v>0.60699999999999998</v>
      </c>
      <c r="V21" s="139">
        <v>0.55500000000000005</v>
      </c>
      <c r="W21" s="139">
        <v>0.70299999999999996</v>
      </c>
      <c r="X21" s="139">
        <v>0.67300000000000004</v>
      </c>
      <c r="Y21" s="139">
        <v>0.65300000000000002</v>
      </c>
      <c r="Z21" s="139">
        <v>0.56999999999999995</v>
      </c>
      <c r="AA21" s="139">
        <v>0.66</v>
      </c>
      <c r="AB21" s="139">
        <v>0.42899999999999999</v>
      </c>
      <c r="AC21" s="139">
        <v>0.46400000000000002</v>
      </c>
      <c r="AD21" s="139">
        <v>0.44600000000000001</v>
      </c>
      <c r="AE21" s="139">
        <v>0.49399999999999999</v>
      </c>
      <c r="AF21" s="138">
        <v>0.52900000000000003</v>
      </c>
      <c r="AG21" s="138">
        <v>0.53200000000000003</v>
      </c>
      <c r="AH21" s="138">
        <v>0.47899999999999998</v>
      </c>
      <c r="AI21" s="138">
        <v>0.55600000000000005</v>
      </c>
      <c r="AJ21" s="138">
        <v>0.39700000000000002</v>
      </c>
      <c r="AK21" s="138">
        <v>0.432</v>
      </c>
      <c r="AL21" s="138">
        <v>0.39900000000000002</v>
      </c>
      <c r="AM21" s="138">
        <v>0.54700000000000004</v>
      </c>
      <c r="AN21" s="138">
        <v>0.56499999999999995</v>
      </c>
      <c r="AO21" s="138">
        <v>0.53300000000000003</v>
      </c>
      <c r="AP21" s="138">
        <v>0.502</v>
      </c>
      <c r="AQ21" s="138">
        <v>0.49</v>
      </c>
      <c r="AR21" s="138">
        <v>0.50600000000000001</v>
      </c>
      <c r="AS21" s="138">
        <v>0.53600000000000003</v>
      </c>
      <c r="AT21" s="137"/>
    </row>
    <row r="22" spans="1:46" ht="18.75">
      <c r="A22" s="137" t="s">
        <v>145</v>
      </c>
      <c r="B22" s="138">
        <v>2E-3</v>
      </c>
      <c r="C22" s="138" t="s">
        <v>68</v>
      </c>
      <c r="D22" s="138" t="s">
        <v>68</v>
      </c>
      <c r="E22" s="138" t="s">
        <v>68</v>
      </c>
      <c r="F22" s="138" t="s">
        <v>68</v>
      </c>
      <c r="G22" s="138" t="s">
        <v>68</v>
      </c>
      <c r="H22" s="138" t="s">
        <v>68</v>
      </c>
      <c r="I22" s="138" t="s">
        <v>68</v>
      </c>
      <c r="J22" s="138" t="s">
        <v>68</v>
      </c>
      <c r="K22" s="138" t="s">
        <v>68</v>
      </c>
      <c r="L22" s="138" t="s">
        <v>68</v>
      </c>
      <c r="M22" s="138" t="s">
        <v>68</v>
      </c>
      <c r="N22" s="138" t="s">
        <v>68</v>
      </c>
      <c r="O22" s="138" t="s">
        <v>68</v>
      </c>
      <c r="P22" s="138" t="s">
        <v>68</v>
      </c>
      <c r="Q22" s="138" t="s">
        <v>68</v>
      </c>
      <c r="R22" s="138" t="s">
        <v>68</v>
      </c>
      <c r="S22" s="139">
        <v>1.2999999999999999E-2</v>
      </c>
      <c r="T22" s="139" t="s">
        <v>68</v>
      </c>
      <c r="U22" s="139" t="s">
        <v>68</v>
      </c>
      <c r="V22" s="139" t="s">
        <v>68</v>
      </c>
      <c r="W22" s="139" t="s">
        <v>68</v>
      </c>
      <c r="X22" s="139" t="s">
        <v>68</v>
      </c>
      <c r="Y22" s="139" t="s">
        <v>68</v>
      </c>
      <c r="Z22" s="139" t="s">
        <v>68</v>
      </c>
      <c r="AA22" s="139" t="s">
        <v>68</v>
      </c>
      <c r="AB22" s="139">
        <v>2.1999999999999999E-2</v>
      </c>
      <c r="AC22" s="139" t="s">
        <v>68</v>
      </c>
      <c r="AD22" s="139" t="s">
        <v>68</v>
      </c>
      <c r="AE22" s="139" t="s">
        <v>68</v>
      </c>
      <c r="AF22" s="138" t="s">
        <v>68</v>
      </c>
      <c r="AG22" s="138" t="s">
        <v>68</v>
      </c>
      <c r="AH22" s="138">
        <v>4.5999999999999999E-2</v>
      </c>
      <c r="AI22" s="138" t="s">
        <v>68</v>
      </c>
      <c r="AJ22" s="138" t="s">
        <v>68</v>
      </c>
      <c r="AK22" s="138" t="s">
        <v>68</v>
      </c>
      <c r="AL22" s="138" t="s">
        <v>68</v>
      </c>
      <c r="AM22" s="138" t="s">
        <v>68</v>
      </c>
      <c r="AN22" s="138" t="s">
        <v>68</v>
      </c>
      <c r="AO22" s="138">
        <v>7.2999999999999995E-2</v>
      </c>
      <c r="AP22" s="138">
        <v>6.7000000000000004E-2</v>
      </c>
      <c r="AQ22" s="138">
        <v>6.7000000000000004E-2</v>
      </c>
      <c r="AR22" s="138">
        <v>0.09</v>
      </c>
      <c r="AS22" s="138" t="s">
        <v>68</v>
      </c>
      <c r="AT22" s="137"/>
    </row>
    <row r="23" spans="1:46">
      <c r="A23" s="137" t="s">
        <v>76</v>
      </c>
      <c r="B23" s="138">
        <v>6.0000000000000001E-3</v>
      </c>
      <c r="C23" s="138">
        <v>5.0000000000000001E-3</v>
      </c>
      <c r="D23" s="138">
        <v>5.0000000000000001E-3</v>
      </c>
      <c r="E23" s="138">
        <v>4.0000000000000001E-3</v>
      </c>
      <c r="F23" s="138">
        <v>4.0000000000000001E-3</v>
      </c>
      <c r="G23" s="138">
        <v>5.0000000000000001E-3</v>
      </c>
      <c r="H23" s="138">
        <v>4.0000000000000001E-3</v>
      </c>
      <c r="I23" s="138">
        <v>6.0000000000000001E-3</v>
      </c>
      <c r="J23" s="138">
        <v>7.0000000000000001E-3</v>
      </c>
      <c r="K23" s="138">
        <v>6.0000000000000001E-3</v>
      </c>
      <c r="L23" s="138">
        <v>5.0000000000000001E-3</v>
      </c>
      <c r="M23" s="138">
        <v>7.0000000000000001E-3</v>
      </c>
      <c r="N23" s="138">
        <v>5.0000000000000001E-3</v>
      </c>
      <c r="O23" s="138">
        <v>4.0000000000000001E-3</v>
      </c>
      <c r="P23" s="138">
        <v>6.0000000000000001E-3</v>
      </c>
      <c r="Q23" s="138">
        <v>6.0000000000000001E-3</v>
      </c>
      <c r="R23" s="138">
        <v>4.0000000000000001E-3</v>
      </c>
      <c r="S23" s="139">
        <v>1.2E-2</v>
      </c>
      <c r="T23" s="139">
        <v>0.01</v>
      </c>
      <c r="U23" s="139">
        <v>1.0999999999999999E-2</v>
      </c>
      <c r="V23" s="139">
        <v>0.01</v>
      </c>
      <c r="W23" s="139">
        <v>0.01</v>
      </c>
      <c r="X23" s="139">
        <v>8.9999999999999993E-3</v>
      </c>
      <c r="Y23" s="139">
        <v>6.0000000000000001E-3</v>
      </c>
      <c r="Z23" s="139">
        <v>8.9999999999999993E-3</v>
      </c>
      <c r="AA23" s="139">
        <v>8.9999999999999993E-3</v>
      </c>
      <c r="AB23" s="139">
        <v>7.0000000000000001E-3</v>
      </c>
      <c r="AC23" s="139">
        <v>6.0000000000000001E-3</v>
      </c>
      <c r="AD23" s="139">
        <v>8.9999999999999993E-3</v>
      </c>
      <c r="AE23" s="139">
        <v>1.0999999999999999E-2</v>
      </c>
      <c r="AF23" s="138">
        <v>5.0000000000000001E-3</v>
      </c>
      <c r="AG23" s="138">
        <v>5.0000000000000001E-3</v>
      </c>
      <c r="AH23" s="138">
        <v>6.0000000000000001E-3</v>
      </c>
      <c r="AI23" s="138">
        <v>7.0000000000000001E-3</v>
      </c>
      <c r="AJ23" s="138">
        <v>5.0000000000000001E-3</v>
      </c>
      <c r="AK23" s="138">
        <v>3.0000000000000001E-3</v>
      </c>
      <c r="AL23" s="138">
        <v>6.0000000000000001E-3</v>
      </c>
      <c r="AM23" s="138">
        <v>7.0000000000000001E-3</v>
      </c>
      <c r="AN23" s="138">
        <v>6.0000000000000001E-3</v>
      </c>
      <c r="AO23" s="138">
        <v>0.01</v>
      </c>
      <c r="AP23" s="138">
        <v>7.0000000000000001E-3</v>
      </c>
      <c r="AQ23" s="138">
        <v>6.0000000000000001E-3</v>
      </c>
      <c r="AR23" s="138">
        <v>8.9999999999999993E-3</v>
      </c>
      <c r="AS23" s="138">
        <v>1.0999999999999999E-2</v>
      </c>
      <c r="AT23" s="137"/>
    </row>
    <row r="24" spans="1:46">
      <c r="A24" s="137" t="s">
        <v>27</v>
      </c>
      <c r="B24" s="138">
        <v>2E-3</v>
      </c>
      <c r="C24" s="138">
        <v>1E-3</v>
      </c>
      <c r="D24" s="138" t="s">
        <v>68</v>
      </c>
      <c r="E24" s="138" t="s">
        <v>68</v>
      </c>
      <c r="F24" s="138" t="s">
        <v>68</v>
      </c>
      <c r="G24" s="138" t="s">
        <v>68</v>
      </c>
      <c r="H24" s="138" t="s">
        <v>68</v>
      </c>
      <c r="I24" s="138" t="s">
        <v>68</v>
      </c>
      <c r="J24" s="138">
        <v>1E-3</v>
      </c>
      <c r="K24" s="138">
        <v>1E-3</v>
      </c>
      <c r="L24" s="138" t="s">
        <v>68</v>
      </c>
      <c r="M24" s="138" t="s">
        <v>68</v>
      </c>
      <c r="N24" s="138" t="s">
        <v>68</v>
      </c>
      <c r="O24" s="138" t="s">
        <v>68</v>
      </c>
      <c r="P24" s="138">
        <v>1E-3</v>
      </c>
      <c r="Q24" s="138" t="s">
        <v>68</v>
      </c>
      <c r="R24" s="138">
        <v>1E-3</v>
      </c>
      <c r="S24" s="139">
        <v>1E-3</v>
      </c>
      <c r="T24" s="139" t="s">
        <v>68</v>
      </c>
      <c r="U24" s="139" t="s">
        <v>68</v>
      </c>
      <c r="V24" s="139" t="s">
        <v>68</v>
      </c>
      <c r="W24" s="139">
        <v>1E-3</v>
      </c>
      <c r="X24" s="139">
        <v>2E-3</v>
      </c>
      <c r="Y24" s="139">
        <v>1E-3</v>
      </c>
      <c r="Z24" s="139" t="s">
        <v>68</v>
      </c>
      <c r="AA24" s="139">
        <v>1E-3</v>
      </c>
      <c r="AB24" s="139">
        <v>1E-3</v>
      </c>
      <c r="AC24" s="139">
        <v>1E-3</v>
      </c>
      <c r="AD24" s="139">
        <v>2E-3</v>
      </c>
      <c r="AE24" s="139" t="s">
        <v>68</v>
      </c>
      <c r="AF24" s="138" t="s">
        <v>68</v>
      </c>
      <c r="AG24" s="138">
        <v>4.0000000000000001E-3</v>
      </c>
      <c r="AH24" s="138">
        <v>1E-3</v>
      </c>
      <c r="AI24" s="138">
        <v>2E-3</v>
      </c>
      <c r="AJ24" s="138">
        <v>5.0000000000000001E-3</v>
      </c>
      <c r="AK24" s="138">
        <v>2E-3</v>
      </c>
      <c r="AL24" s="138">
        <v>5.0000000000000001E-3</v>
      </c>
      <c r="AM24" s="138">
        <v>1E-3</v>
      </c>
      <c r="AN24" s="138" t="s">
        <v>68</v>
      </c>
      <c r="AO24" s="138">
        <v>3.0000000000000001E-3</v>
      </c>
      <c r="AP24" s="138" t="s">
        <v>68</v>
      </c>
      <c r="AQ24" s="138" t="s">
        <v>68</v>
      </c>
      <c r="AR24" s="138" t="s">
        <v>68</v>
      </c>
      <c r="AS24" s="138" t="s">
        <v>68</v>
      </c>
      <c r="AT24" s="137"/>
    </row>
    <row r="25" spans="1:46">
      <c r="A25" s="137" t="s">
        <v>79</v>
      </c>
      <c r="B25" s="138">
        <v>1.456</v>
      </c>
      <c r="C25" s="138">
        <v>1.4119999999999999</v>
      </c>
      <c r="D25" s="138">
        <v>1.427</v>
      </c>
      <c r="E25" s="138">
        <v>1.365</v>
      </c>
      <c r="F25" s="138">
        <v>1.387</v>
      </c>
      <c r="G25" s="138">
        <v>1.357</v>
      </c>
      <c r="H25" s="138">
        <v>1.4390000000000001</v>
      </c>
      <c r="I25" s="138">
        <v>1.3480000000000001</v>
      </c>
      <c r="J25" s="138">
        <v>1.3049999999999999</v>
      </c>
      <c r="K25" s="138">
        <v>1.33</v>
      </c>
      <c r="L25" s="138">
        <v>1.31</v>
      </c>
      <c r="M25" s="138">
        <v>1.3029999999999999</v>
      </c>
      <c r="N25" s="138">
        <v>1.3460000000000001</v>
      </c>
      <c r="O25" s="138">
        <v>1.3220000000000001</v>
      </c>
      <c r="P25" s="138">
        <v>1.3049999999999999</v>
      </c>
      <c r="Q25" s="138">
        <v>1.3440000000000001</v>
      </c>
      <c r="R25" s="138">
        <v>1.2689999999999999</v>
      </c>
      <c r="S25" s="139">
        <v>1.123</v>
      </c>
      <c r="T25" s="139">
        <v>1.246</v>
      </c>
      <c r="U25" s="139">
        <v>1.242</v>
      </c>
      <c r="V25" s="139">
        <v>1.2969999999999999</v>
      </c>
      <c r="W25" s="139">
        <v>1.157</v>
      </c>
      <c r="X25" s="139">
        <v>1.2</v>
      </c>
      <c r="Y25" s="139">
        <v>1.224</v>
      </c>
      <c r="Z25" s="139">
        <v>1.32</v>
      </c>
      <c r="AA25" s="139">
        <v>1.2170000000000001</v>
      </c>
      <c r="AB25" s="139">
        <v>1.454</v>
      </c>
      <c r="AC25" s="139">
        <v>1.423</v>
      </c>
      <c r="AD25" s="139">
        <v>1.4319999999999999</v>
      </c>
      <c r="AE25" s="139">
        <v>1.377</v>
      </c>
      <c r="AF25" s="138">
        <v>1.355</v>
      </c>
      <c r="AG25" s="138">
        <v>1.33</v>
      </c>
      <c r="AH25" s="138">
        <v>1.39</v>
      </c>
      <c r="AI25" s="138">
        <v>1.3240000000000001</v>
      </c>
      <c r="AJ25" s="138">
        <v>1.468</v>
      </c>
      <c r="AK25" s="138">
        <v>1.4410000000000001</v>
      </c>
      <c r="AL25" s="138">
        <v>1.462</v>
      </c>
      <c r="AM25" s="138">
        <v>1.3260000000000001</v>
      </c>
      <c r="AN25" s="138">
        <v>1.304</v>
      </c>
      <c r="AO25" s="138">
        <v>1.284</v>
      </c>
      <c r="AP25" s="138">
        <v>1.347</v>
      </c>
      <c r="AQ25" s="138">
        <v>1.323</v>
      </c>
      <c r="AR25" s="138">
        <v>1.288</v>
      </c>
      <c r="AS25" s="138">
        <v>1.2769999999999999</v>
      </c>
      <c r="AT25" s="137"/>
    </row>
    <row r="26" spans="1:46">
      <c r="A26" s="137" t="s">
        <v>78</v>
      </c>
      <c r="B26" s="138">
        <v>2.1999999999999999E-2</v>
      </c>
      <c r="C26" s="138">
        <v>2.1999999999999999E-2</v>
      </c>
      <c r="D26" s="138">
        <v>2.3E-2</v>
      </c>
      <c r="E26" s="138">
        <v>2.3E-2</v>
      </c>
      <c r="F26" s="138">
        <v>2.3E-2</v>
      </c>
      <c r="G26" s="138">
        <v>2.1000000000000001E-2</v>
      </c>
      <c r="H26" s="138">
        <v>2.4E-2</v>
      </c>
      <c r="I26" s="138">
        <v>2.4E-2</v>
      </c>
      <c r="J26" s="138">
        <v>2.3E-2</v>
      </c>
      <c r="K26" s="138">
        <v>2.1000000000000001E-2</v>
      </c>
      <c r="L26" s="138">
        <v>3.1E-2</v>
      </c>
      <c r="M26" s="138">
        <v>3.1E-2</v>
      </c>
      <c r="N26" s="138">
        <v>2.7E-2</v>
      </c>
      <c r="O26" s="138">
        <v>3.3000000000000002E-2</v>
      </c>
      <c r="P26" s="138">
        <v>3.2000000000000001E-2</v>
      </c>
      <c r="Q26" s="138">
        <v>3.2000000000000001E-2</v>
      </c>
      <c r="R26" s="138">
        <v>3.2000000000000001E-2</v>
      </c>
      <c r="S26" s="139">
        <v>0.02</v>
      </c>
      <c r="T26" s="139">
        <v>1.7999999999999999E-2</v>
      </c>
      <c r="U26" s="139">
        <v>1.4999999999999999E-2</v>
      </c>
      <c r="V26" s="139">
        <v>1.4E-2</v>
      </c>
      <c r="W26" s="139">
        <v>1.9E-2</v>
      </c>
      <c r="X26" s="139">
        <v>1.7000000000000001E-2</v>
      </c>
      <c r="Y26" s="139">
        <v>1.9E-2</v>
      </c>
      <c r="Z26" s="139">
        <v>1.6E-2</v>
      </c>
      <c r="AA26" s="139">
        <v>1.7999999999999999E-2</v>
      </c>
      <c r="AB26" s="139">
        <v>1.0999999999999999E-2</v>
      </c>
      <c r="AC26" s="139">
        <v>8.9999999999999993E-3</v>
      </c>
      <c r="AD26" s="139">
        <v>1.0999999999999999E-2</v>
      </c>
      <c r="AE26" s="139">
        <v>1.2999999999999999E-2</v>
      </c>
      <c r="AF26" s="138">
        <v>1.2E-2</v>
      </c>
      <c r="AG26" s="138">
        <v>1.2E-2</v>
      </c>
      <c r="AH26" s="138">
        <v>1.2E-2</v>
      </c>
      <c r="AI26" s="138">
        <v>1.4E-2</v>
      </c>
      <c r="AJ26" s="138">
        <v>8.9999999999999993E-3</v>
      </c>
      <c r="AK26" s="138">
        <v>0.01</v>
      </c>
      <c r="AL26" s="138">
        <v>8.9999999999999993E-3</v>
      </c>
      <c r="AM26" s="138">
        <v>1.4999999999999999E-2</v>
      </c>
      <c r="AN26" s="138">
        <v>1.4999999999999999E-2</v>
      </c>
      <c r="AO26" s="138">
        <v>1.4E-2</v>
      </c>
      <c r="AP26" s="138">
        <v>8.0000000000000002E-3</v>
      </c>
      <c r="AQ26" s="138">
        <v>1.4999999999999999E-2</v>
      </c>
      <c r="AR26" s="138">
        <v>1.4999999999999999E-2</v>
      </c>
      <c r="AS26" s="138">
        <v>1.6E-2</v>
      </c>
      <c r="AT26" s="137"/>
    </row>
    <row r="27" spans="1:46">
      <c r="A27" s="137" t="s">
        <v>80</v>
      </c>
      <c r="B27" s="138">
        <v>3.2000000000000001E-2</v>
      </c>
      <c r="C27" s="138">
        <v>3.1E-2</v>
      </c>
      <c r="D27" s="138">
        <v>3.2000000000000001E-2</v>
      </c>
      <c r="E27" s="138">
        <v>0.03</v>
      </c>
      <c r="F27" s="138">
        <v>0.03</v>
      </c>
      <c r="G27" s="138" t="s">
        <v>68</v>
      </c>
      <c r="H27" s="138">
        <v>2.9000000000000001E-2</v>
      </c>
      <c r="I27" s="138">
        <v>4.4999999999999998E-2</v>
      </c>
      <c r="J27" s="138">
        <v>4.2999999999999997E-2</v>
      </c>
      <c r="K27" s="138">
        <v>5.0999999999999997E-2</v>
      </c>
      <c r="L27" s="138">
        <v>5.1999999999999998E-2</v>
      </c>
      <c r="M27" s="138">
        <v>4.3999999999999997E-2</v>
      </c>
      <c r="N27" s="138">
        <v>4.3999999999999997E-2</v>
      </c>
      <c r="O27" s="138">
        <v>4.3999999999999997E-2</v>
      </c>
      <c r="P27" s="138">
        <v>4.3999999999999997E-2</v>
      </c>
      <c r="Q27" s="138">
        <v>4.3999999999999997E-2</v>
      </c>
      <c r="R27" s="138">
        <v>0.04</v>
      </c>
      <c r="S27" s="139">
        <v>7.0999999999999994E-2</v>
      </c>
      <c r="T27" s="139">
        <v>6.6000000000000003E-2</v>
      </c>
      <c r="U27" s="139">
        <v>7.0999999999999994E-2</v>
      </c>
      <c r="V27" s="139">
        <v>0.06</v>
      </c>
      <c r="W27" s="139">
        <v>8.1000000000000003E-2</v>
      </c>
      <c r="X27" s="139">
        <v>6.7000000000000004E-2</v>
      </c>
      <c r="Y27" s="139">
        <v>6.5000000000000002E-2</v>
      </c>
      <c r="Z27" s="139">
        <v>2.1000000000000001E-2</v>
      </c>
      <c r="AA27" s="139">
        <v>7.0999999999999994E-2</v>
      </c>
      <c r="AB27" s="139">
        <v>5.5E-2</v>
      </c>
      <c r="AC27" s="139">
        <v>5.5E-2</v>
      </c>
      <c r="AD27" s="139">
        <v>5.7000000000000002E-2</v>
      </c>
      <c r="AE27" s="139">
        <v>7.0999999999999994E-2</v>
      </c>
      <c r="AF27" s="138">
        <v>5.3999999999999999E-2</v>
      </c>
      <c r="AG27" s="138">
        <v>6.4000000000000001E-2</v>
      </c>
      <c r="AH27" s="138">
        <v>5.6000000000000001E-2</v>
      </c>
      <c r="AI27" s="138">
        <v>5.8000000000000003E-2</v>
      </c>
      <c r="AJ27" s="138">
        <v>5.0999999999999997E-2</v>
      </c>
      <c r="AK27" s="138">
        <v>5.6000000000000001E-2</v>
      </c>
      <c r="AL27" s="138">
        <v>6.3E-2</v>
      </c>
      <c r="AM27" s="138">
        <v>5.6000000000000001E-2</v>
      </c>
      <c r="AN27" s="138">
        <v>6.4000000000000001E-2</v>
      </c>
      <c r="AO27" s="138">
        <v>5.8000000000000003E-2</v>
      </c>
      <c r="AP27" s="138">
        <v>5.8999999999999997E-2</v>
      </c>
      <c r="AQ27" s="138">
        <v>6.9000000000000006E-2</v>
      </c>
      <c r="AR27" s="138">
        <v>6.3E-2</v>
      </c>
      <c r="AS27" s="138">
        <v>8.1000000000000003E-2</v>
      </c>
      <c r="AT27" s="137"/>
    </row>
    <row r="28" spans="1:46">
      <c r="A28" s="137" t="s">
        <v>146</v>
      </c>
      <c r="B28" s="138">
        <v>1E-3</v>
      </c>
      <c r="C28" s="138">
        <v>3.0000000000000001E-3</v>
      </c>
      <c r="D28" s="138">
        <v>3.0000000000000001E-3</v>
      </c>
      <c r="E28" s="138" t="s">
        <v>68</v>
      </c>
      <c r="F28" s="138" t="s">
        <v>68</v>
      </c>
      <c r="G28" s="138">
        <v>3.0000000000000001E-3</v>
      </c>
      <c r="H28" s="138">
        <v>5.0000000000000001E-3</v>
      </c>
      <c r="I28" s="138">
        <v>4.0000000000000001E-3</v>
      </c>
      <c r="J28" s="138">
        <v>3.0000000000000001E-3</v>
      </c>
      <c r="K28" s="138">
        <v>2E-3</v>
      </c>
      <c r="L28" s="138">
        <v>4.0000000000000001E-3</v>
      </c>
      <c r="M28" s="138">
        <v>1E-3</v>
      </c>
      <c r="N28" s="138">
        <v>1E-3</v>
      </c>
      <c r="O28" s="138">
        <v>1E-3</v>
      </c>
      <c r="P28" s="138">
        <v>4.0000000000000001E-3</v>
      </c>
      <c r="Q28" s="138">
        <v>2E-3</v>
      </c>
      <c r="R28" s="138">
        <v>2E-3</v>
      </c>
      <c r="S28" s="139">
        <v>8.0000000000000002E-3</v>
      </c>
      <c r="T28" s="139">
        <v>1E-3</v>
      </c>
      <c r="U28" s="139">
        <v>1E-3</v>
      </c>
      <c r="V28" s="139">
        <v>3.0000000000000001E-3</v>
      </c>
      <c r="W28" s="139">
        <v>2E-3</v>
      </c>
      <c r="X28" s="139" t="s">
        <v>68</v>
      </c>
      <c r="Y28" s="139" t="s">
        <v>68</v>
      </c>
      <c r="Z28" s="139" t="s">
        <v>68</v>
      </c>
      <c r="AA28" s="139">
        <v>2E-3</v>
      </c>
      <c r="AB28" s="139" t="s">
        <v>68</v>
      </c>
      <c r="AC28" s="139">
        <v>3.0000000000000001E-3</v>
      </c>
      <c r="AD28" s="139">
        <v>1E-3</v>
      </c>
      <c r="AE28" s="139">
        <v>2E-3</v>
      </c>
      <c r="AF28" s="138">
        <v>4.0000000000000001E-3</v>
      </c>
      <c r="AG28" s="138">
        <v>4.0000000000000001E-3</v>
      </c>
      <c r="AH28" s="138">
        <v>4.0000000000000001E-3</v>
      </c>
      <c r="AI28" s="138">
        <v>2E-3</v>
      </c>
      <c r="AJ28" s="138">
        <v>5.0000000000000001E-3</v>
      </c>
      <c r="AK28" s="138">
        <v>2E-3</v>
      </c>
      <c r="AL28" s="138">
        <v>3.0000000000000001E-3</v>
      </c>
      <c r="AM28" s="138">
        <v>2E-3</v>
      </c>
      <c r="AN28" s="138">
        <v>1E-3</v>
      </c>
      <c r="AO28" s="138">
        <v>2.1000000000000001E-2</v>
      </c>
      <c r="AP28" s="138">
        <v>1.9E-2</v>
      </c>
      <c r="AQ28" s="138">
        <v>3.3000000000000002E-2</v>
      </c>
      <c r="AR28" s="138">
        <v>0.04</v>
      </c>
      <c r="AS28" s="138">
        <v>1E-3</v>
      </c>
      <c r="AT28" s="137"/>
    </row>
    <row r="29" spans="1:46">
      <c r="A29" s="139" t="s">
        <v>147</v>
      </c>
      <c r="B29" s="138" t="s">
        <v>68</v>
      </c>
      <c r="C29" s="138" t="s">
        <v>68</v>
      </c>
      <c r="D29" s="138" t="s">
        <v>68</v>
      </c>
      <c r="E29" s="138" t="s">
        <v>68</v>
      </c>
      <c r="F29" s="138" t="s">
        <v>68</v>
      </c>
      <c r="G29" s="138" t="s">
        <v>68</v>
      </c>
      <c r="H29" s="138" t="s">
        <v>68</v>
      </c>
      <c r="I29" s="138" t="s">
        <v>68</v>
      </c>
      <c r="J29" s="138" t="s">
        <v>68</v>
      </c>
      <c r="K29" s="138" t="s">
        <v>68</v>
      </c>
      <c r="L29" s="138" t="s">
        <v>68</v>
      </c>
      <c r="M29" s="138" t="s">
        <v>68</v>
      </c>
      <c r="N29" s="138" t="s">
        <v>68</v>
      </c>
      <c r="O29" s="138" t="s">
        <v>68</v>
      </c>
      <c r="P29" s="138" t="s">
        <v>68</v>
      </c>
      <c r="Q29" s="138">
        <v>1E-3</v>
      </c>
      <c r="R29" s="138" t="s">
        <v>68</v>
      </c>
      <c r="S29" s="139">
        <v>1E-3</v>
      </c>
      <c r="T29" s="139" t="s">
        <v>68</v>
      </c>
      <c r="U29" s="139">
        <v>1E-3</v>
      </c>
      <c r="V29" s="139" t="s">
        <v>68</v>
      </c>
      <c r="W29" s="139">
        <v>1E-3</v>
      </c>
      <c r="X29" s="139" t="s">
        <v>68</v>
      </c>
      <c r="Y29" s="139">
        <v>1E-3</v>
      </c>
      <c r="Z29" s="139">
        <v>1E-3</v>
      </c>
      <c r="AA29" s="139" t="s">
        <v>68</v>
      </c>
      <c r="AB29" s="139">
        <v>1E-3</v>
      </c>
      <c r="AC29" s="139">
        <v>1E-3</v>
      </c>
      <c r="AD29" s="139" t="s">
        <v>68</v>
      </c>
      <c r="AE29" s="139">
        <v>2E-3</v>
      </c>
      <c r="AF29" s="138" t="s">
        <v>68</v>
      </c>
      <c r="AG29" s="138" t="s">
        <v>68</v>
      </c>
      <c r="AH29" s="138">
        <v>2E-3</v>
      </c>
      <c r="AI29" s="138" t="s">
        <v>68</v>
      </c>
      <c r="AJ29" s="138" t="s">
        <v>68</v>
      </c>
      <c r="AK29" s="138" t="s">
        <v>68</v>
      </c>
      <c r="AL29" s="138" t="s">
        <v>68</v>
      </c>
      <c r="AM29" s="138" t="s">
        <v>68</v>
      </c>
      <c r="AN29" s="138" t="s">
        <v>68</v>
      </c>
      <c r="AO29" s="138" t="s">
        <v>68</v>
      </c>
      <c r="AP29" s="138" t="s">
        <v>68</v>
      </c>
      <c r="AQ29" s="138" t="s">
        <v>68</v>
      </c>
      <c r="AR29" s="138" t="s">
        <v>68</v>
      </c>
      <c r="AS29" s="138" t="s">
        <v>68</v>
      </c>
      <c r="AT29" s="137"/>
    </row>
    <row r="30" spans="1:46">
      <c r="A30" s="139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7"/>
    </row>
    <row r="31" spans="1:46">
      <c r="A31" s="134" t="s">
        <v>148</v>
      </c>
      <c r="B31" s="135">
        <v>1.6140000000000001</v>
      </c>
      <c r="C31" s="135">
        <v>1.607</v>
      </c>
      <c r="D31" s="135">
        <v>1.66</v>
      </c>
      <c r="E31" s="135">
        <v>1.54</v>
      </c>
      <c r="F31" s="135">
        <v>1.522</v>
      </c>
      <c r="G31" s="135">
        <v>2.1000000000000001E-2</v>
      </c>
      <c r="H31" s="135">
        <v>1.506</v>
      </c>
      <c r="I31" s="135">
        <v>2.2919999999999998</v>
      </c>
      <c r="J31" s="135">
        <v>2.1859999999999999</v>
      </c>
      <c r="K31" s="135">
        <v>2.5950000000000002</v>
      </c>
      <c r="L31" s="135">
        <v>2.6840000000000002</v>
      </c>
      <c r="M31" s="135">
        <v>2.2490000000000001</v>
      </c>
      <c r="N31" s="135">
        <v>2.2829999999999999</v>
      </c>
      <c r="O31" s="135">
        <v>2.2450000000000001</v>
      </c>
      <c r="P31" s="135">
        <v>2.278</v>
      </c>
      <c r="Q31" s="135">
        <v>2.238</v>
      </c>
      <c r="R31" s="135">
        <v>2.0550000000000002</v>
      </c>
      <c r="S31" s="136">
        <v>3.6480000000000001</v>
      </c>
      <c r="T31" s="136">
        <v>3.4249999999999998</v>
      </c>
      <c r="U31" s="136">
        <v>3.6440000000000001</v>
      </c>
      <c r="V31" s="136">
        <v>3.14</v>
      </c>
      <c r="W31" s="136">
        <v>4.1360000000000001</v>
      </c>
      <c r="X31" s="136">
        <v>3.4180000000000001</v>
      </c>
      <c r="Y31" s="136">
        <v>3.3260000000000001</v>
      </c>
      <c r="Z31" s="136">
        <v>1.0880000000000001</v>
      </c>
      <c r="AA31" s="136">
        <v>3.5950000000000002</v>
      </c>
      <c r="AB31" s="136">
        <v>2.8140000000000001</v>
      </c>
      <c r="AC31" s="136">
        <v>2.81</v>
      </c>
      <c r="AD31" s="136">
        <v>2.9380000000000002</v>
      </c>
      <c r="AE31" s="136">
        <v>3.6150000000000002</v>
      </c>
      <c r="AF31" s="135">
        <v>2.782</v>
      </c>
      <c r="AG31" s="135">
        <v>3.3250000000000002</v>
      </c>
      <c r="AH31" s="135">
        <v>2.831</v>
      </c>
      <c r="AI31" s="135">
        <v>2.972</v>
      </c>
      <c r="AJ31" s="135">
        <v>2.6320000000000001</v>
      </c>
      <c r="AK31" s="135">
        <v>2.8660000000000001</v>
      </c>
      <c r="AL31" s="135">
        <v>3.26</v>
      </c>
      <c r="AM31" s="135">
        <v>2.9009999999999998</v>
      </c>
      <c r="AN31" s="135">
        <v>3.2679999999999998</v>
      </c>
      <c r="AO31" s="135">
        <v>2.95</v>
      </c>
      <c r="AP31" s="135">
        <v>2.9529999999999998</v>
      </c>
      <c r="AQ31" s="135">
        <v>3.4990000000000001</v>
      </c>
      <c r="AR31" s="135">
        <v>3.2170000000000001</v>
      </c>
      <c r="AS31" s="135">
        <v>4.2649999999999997</v>
      </c>
      <c r="AT31" s="134"/>
    </row>
    <row r="32" spans="1:46">
      <c r="A32" s="134" t="s">
        <v>149</v>
      </c>
      <c r="B32" s="135">
        <v>73.998999999999995</v>
      </c>
      <c r="C32" s="135">
        <v>73.165999999999997</v>
      </c>
      <c r="D32" s="135">
        <v>73.400999999999996</v>
      </c>
      <c r="E32" s="135">
        <v>70.322999999999993</v>
      </c>
      <c r="F32" s="135">
        <v>70.991</v>
      </c>
      <c r="G32" s="135">
        <v>71.096000000000004</v>
      </c>
      <c r="H32" s="135">
        <v>74.061999999999998</v>
      </c>
      <c r="I32" s="135">
        <v>69.356999999999999</v>
      </c>
      <c r="J32" s="135">
        <v>67.113</v>
      </c>
      <c r="K32" s="135">
        <v>68.257999999999996</v>
      </c>
      <c r="L32" s="135">
        <v>67.125</v>
      </c>
      <c r="M32" s="135">
        <v>67.063999999999993</v>
      </c>
      <c r="N32" s="135">
        <v>69.174999999999997</v>
      </c>
      <c r="O32" s="135">
        <v>67.95</v>
      </c>
      <c r="P32" s="135">
        <v>67.213999999999999</v>
      </c>
      <c r="Q32" s="135">
        <v>68.674000000000007</v>
      </c>
      <c r="R32" s="135">
        <v>65.128</v>
      </c>
      <c r="S32" s="136">
        <v>57.351999999999997</v>
      </c>
      <c r="T32" s="136">
        <v>64.408000000000001</v>
      </c>
      <c r="U32" s="136">
        <v>64.185000000000002</v>
      </c>
      <c r="V32" s="136">
        <v>67.346000000000004</v>
      </c>
      <c r="W32" s="136">
        <v>59.027000000000001</v>
      </c>
      <c r="X32" s="136">
        <v>61.301000000000002</v>
      </c>
      <c r="Y32" s="136">
        <v>62.432000000000002</v>
      </c>
      <c r="Z32" s="136">
        <v>68.52</v>
      </c>
      <c r="AA32" s="136">
        <v>61.918999999999997</v>
      </c>
      <c r="AB32" s="136">
        <v>73.753</v>
      </c>
      <c r="AC32" s="136">
        <v>72.915999999999997</v>
      </c>
      <c r="AD32" s="136">
        <v>73.613</v>
      </c>
      <c r="AE32" s="136">
        <v>70.441000000000003</v>
      </c>
      <c r="AF32" s="135">
        <v>69.495999999999995</v>
      </c>
      <c r="AG32" s="135">
        <v>68.616</v>
      </c>
      <c r="AH32" s="135">
        <v>70.069999999999993</v>
      </c>
      <c r="AI32" s="135">
        <v>67.825999999999993</v>
      </c>
      <c r="AJ32" s="135">
        <v>76.274000000000001</v>
      </c>
      <c r="AK32" s="135">
        <v>74.314999999999998</v>
      </c>
      <c r="AL32" s="135">
        <v>75.620999999999995</v>
      </c>
      <c r="AM32" s="135">
        <v>68.209000000000003</v>
      </c>
      <c r="AN32" s="135">
        <v>66.923000000000002</v>
      </c>
      <c r="AO32" s="135">
        <v>65.450999999999993</v>
      </c>
      <c r="AP32" s="135">
        <v>67.953999999999994</v>
      </c>
      <c r="AQ32" s="135">
        <v>67.367999999999995</v>
      </c>
      <c r="AR32" s="135">
        <v>65.683000000000007</v>
      </c>
      <c r="AS32" s="135">
        <v>66.843000000000004</v>
      </c>
      <c r="AT32" s="134"/>
    </row>
    <row r="33" spans="1:46">
      <c r="A33" s="134" t="s">
        <v>150</v>
      </c>
      <c r="B33" s="135">
        <v>24.387</v>
      </c>
      <c r="C33" s="135">
        <v>25.227</v>
      </c>
      <c r="D33" s="135">
        <v>24.939</v>
      </c>
      <c r="E33" s="135">
        <v>28.138000000000002</v>
      </c>
      <c r="F33" s="135">
        <v>27.486999999999998</v>
      </c>
      <c r="G33" s="135">
        <v>28.882999999999999</v>
      </c>
      <c r="H33" s="135">
        <v>24.433</v>
      </c>
      <c r="I33" s="135">
        <v>28.352</v>
      </c>
      <c r="J33" s="135">
        <v>30.701000000000001</v>
      </c>
      <c r="K33" s="135">
        <v>29.146999999999998</v>
      </c>
      <c r="L33" s="135">
        <v>30.190999999999999</v>
      </c>
      <c r="M33" s="135">
        <v>30.686</v>
      </c>
      <c r="N33" s="135">
        <v>28.542000000000002</v>
      </c>
      <c r="O33" s="135">
        <v>29.805</v>
      </c>
      <c r="P33" s="135">
        <v>30.509</v>
      </c>
      <c r="Q33" s="135">
        <v>29.087</v>
      </c>
      <c r="R33" s="135">
        <v>32.817999999999998</v>
      </c>
      <c r="S33" s="136">
        <v>39</v>
      </c>
      <c r="T33" s="136">
        <v>32.167000000000002</v>
      </c>
      <c r="U33" s="136">
        <v>32.170999999999999</v>
      </c>
      <c r="V33" s="136">
        <v>29.513999999999999</v>
      </c>
      <c r="W33" s="136">
        <v>36.835999999999999</v>
      </c>
      <c r="X33" s="136">
        <v>35.280999999999999</v>
      </c>
      <c r="Y33" s="136">
        <v>34.241999999999997</v>
      </c>
      <c r="Z33" s="136">
        <v>30.391999999999999</v>
      </c>
      <c r="AA33" s="136">
        <v>34.485999999999997</v>
      </c>
      <c r="AB33" s="136">
        <v>23.433</v>
      </c>
      <c r="AC33" s="136">
        <v>24.274000000000001</v>
      </c>
      <c r="AD33" s="136">
        <v>23.449000000000002</v>
      </c>
      <c r="AE33" s="136">
        <v>25.943999999999999</v>
      </c>
      <c r="AF33" s="135">
        <v>27.722000000000001</v>
      </c>
      <c r="AG33" s="135">
        <v>28.058</v>
      </c>
      <c r="AH33" s="135">
        <v>27.099</v>
      </c>
      <c r="AI33" s="135">
        <v>29.202000000000002</v>
      </c>
      <c r="AJ33" s="135">
        <v>21.093</v>
      </c>
      <c r="AK33" s="135">
        <v>22.82</v>
      </c>
      <c r="AL33" s="135">
        <v>21.119</v>
      </c>
      <c r="AM33" s="135">
        <v>28.890999999999998</v>
      </c>
      <c r="AN33" s="135">
        <v>29.809000000000001</v>
      </c>
      <c r="AO33" s="135">
        <v>31.597999999999999</v>
      </c>
      <c r="AP33" s="135">
        <v>29.093</v>
      </c>
      <c r="AQ33" s="135">
        <v>29.132999999999999</v>
      </c>
      <c r="AR33" s="135">
        <v>31.1</v>
      </c>
      <c r="AS33" s="135">
        <v>28.891999999999999</v>
      </c>
      <c r="AT33" s="134"/>
    </row>
    <row r="34" spans="1:46">
      <c r="A34" s="134" t="s">
        <v>151</v>
      </c>
      <c r="B34" s="135">
        <v>1.3220000000000001</v>
      </c>
      <c r="C34" s="135">
        <v>3.2490000000000001</v>
      </c>
      <c r="D34" s="135">
        <v>2.52</v>
      </c>
      <c r="E34" s="135">
        <v>2.694</v>
      </c>
      <c r="F34" s="135">
        <v>2.1059999999999999</v>
      </c>
      <c r="G34" s="135">
        <v>4.1379999999999999</v>
      </c>
      <c r="H34" s="135">
        <v>2.6339999999999999</v>
      </c>
      <c r="I34" s="135">
        <v>2.4729999999999999</v>
      </c>
      <c r="J34" s="135">
        <v>2.419</v>
      </c>
      <c r="K34" s="135">
        <v>2.3039999999999998</v>
      </c>
      <c r="L34" s="135">
        <v>2.1320000000000001</v>
      </c>
      <c r="M34" s="135">
        <v>2.4289999999999998</v>
      </c>
      <c r="N34" s="135">
        <v>2.5150000000000001</v>
      </c>
      <c r="O34" s="135">
        <v>2.56</v>
      </c>
      <c r="P34" s="135">
        <v>2.6160000000000001</v>
      </c>
      <c r="Q34" s="135">
        <v>1.8169999999999999</v>
      </c>
      <c r="R34" s="135">
        <v>2.3199999999999998</v>
      </c>
      <c r="S34" s="136">
        <v>1.454</v>
      </c>
      <c r="T34" s="136">
        <v>2.7719999999999998</v>
      </c>
      <c r="U34" s="136">
        <v>2.641</v>
      </c>
      <c r="V34" s="136">
        <v>3.2080000000000002</v>
      </c>
      <c r="W34" s="136">
        <v>1.4550000000000001</v>
      </c>
      <c r="X34" s="136">
        <v>1.706</v>
      </c>
      <c r="Y34" s="136">
        <v>1.6180000000000001</v>
      </c>
      <c r="Z34" s="136">
        <v>3.2080000000000002</v>
      </c>
      <c r="AA34" s="136">
        <v>1.304</v>
      </c>
      <c r="AB34" s="136">
        <v>1.0329999999999999</v>
      </c>
      <c r="AC34" s="136">
        <v>2.073</v>
      </c>
      <c r="AD34" s="136">
        <v>2.2879999999999998</v>
      </c>
      <c r="AE34" s="136">
        <v>1.6859999999999999</v>
      </c>
      <c r="AF34" s="135">
        <v>2.165</v>
      </c>
      <c r="AG34" s="135">
        <v>2.855</v>
      </c>
      <c r="AH34" s="135">
        <v>0.432</v>
      </c>
      <c r="AI34" s="135">
        <v>2.044</v>
      </c>
      <c r="AJ34" s="135">
        <v>3.4780000000000002</v>
      </c>
      <c r="AK34" s="135">
        <v>2.8839999999999999</v>
      </c>
      <c r="AL34" s="135">
        <v>3.0720000000000001</v>
      </c>
      <c r="AM34" s="135">
        <v>2.2370000000000001</v>
      </c>
      <c r="AN34" s="135">
        <v>2.073</v>
      </c>
      <c r="AO34" s="135">
        <v>1.51</v>
      </c>
      <c r="AP34" s="135">
        <v>0.99199999999999999</v>
      </c>
      <c r="AQ34" s="135">
        <v>1.6850000000000001</v>
      </c>
      <c r="AR34" s="135">
        <v>2.1139999999999999</v>
      </c>
      <c r="AS34" s="135">
        <v>3.98</v>
      </c>
      <c r="AT34" s="134"/>
    </row>
    <row r="35" spans="1:46">
      <c r="A35" s="134" t="s">
        <v>152</v>
      </c>
      <c r="B35" s="135">
        <v>97.082999999999998</v>
      </c>
      <c r="C35" s="135">
        <v>95.195999999999998</v>
      </c>
      <c r="D35" s="135">
        <v>95.861999999999995</v>
      </c>
      <c r="E35" s="135">
        <v>95.808000000000007</v>
      </c>
      <c r="F35" s="135">
        <v>96.405000000000001</v>
      </c>
      <c r="G35" s="135">
        <v>95.841999999999999</v>
      </c>
      <c r="H35" s="135">
        <v>95.9</v>
      </c>
      <c r="I35" s="135">
        <v>95.292000000000002</v>
      </c>
      <c r="J35" s="135">
        <v>95.447999999999993</v>
      </c>
      <c r="K35" s="135">
        <v>95.161000000000001</v>
      </c>
      <c r="L35" s="135">
        <v>95.241</v>
      </c>
      <c r="M35" s="135">
        <v>95.376000000000005</v>
      </c>
      <c r="N35" s="135">
        <v>95.26</v>
      </c>
      <c r="O35" s="135">
        <v>95.253</v>
      </c>
      <c r="P35" s="135">
        <v>95.165999999999997</v>
      </c>
      <c r="Q35" s="135">
        <v>95.984999999999999</v>
      </c>
      <c r="R35" s="135">
        <v>95.673000000000002</v>
      </c>
      <c r="S35" s="136">
        <v>94.927000000000007</v>
      </c>
      <c r="T35" s="136">
        <v>93.897000000000006</v>
      </c>
      <c r="U35" s="136">
        <v>93.811000000000007</v>
      </c>
      <c r="V35" s="136">
        <v>93.753</v>
      </c>
      <c r="W35" s="136">
        <v>94.468999999999994</v>
      </c>
      <c r="X35" s="136">
        <v>94.935000000000002</v>
      </c>
      <c r="Y35" s="136">
        <v>95.11</v>
      </c>
      <c r="Z35" s="136">
        <v>95.739000000000004</v>
      </c>
      <c r="AA35" s="136">
        <v>95.147999999999996</v>
      </c>
      <c r="AB35" s="136">
        <v>96.152000000000001</v>
      </c>
      <c r="AC35" s="136">
        <v>95.174000000000007</v>
      </c>
      <c r="AD35" s="136">
        <v>94.840999999999994</v>
      </c>
      <c r="AE35" s="136">
        <v>94.76</v>
      </c>
      <c r="AF35" s="135">
        <v>95.114000000000004</v>
      </c>
      <c r="AG35" s="135">
        <v>93.915000000000006</v>
      </c>
      <c r="AH35" s="135">
        <v>96.682000000000002</v>
      </c>
      <c r="AI35" s="135">
        <v>95.043999999999997</v>
      </c>
      <c r="AJ35" s="135">
        <v>93.981999999999999</v>
      </c>
      <c r="AK35" s="135">
        <v>94.332999999999998</v>
      </c>
      <c r="AL35" s="135">
        <v>93.768000000000001</v>
      </c>
      <c r="AM35" s="135">
        <v>94.927000000000007</v>
      </c>
      <c r="AN35" s="135">
        <v>94.727000000000004</v>
      </c>
      <c r="AO35" s="135">
        <v>95.471999999999994</v>
      </c>
      <c r="AP35" s="135">
        <v>95.983000000000004</v>
      </c>
      <c r="AQ35" s="135">
        <v>94.754000000000005</v>
      </c>
      <c r="AR35" s="135">
        <v>94.585999999999999</v>
      </c>
      <c r="AS35" s="135">
        <v>91.924999999999997</v>
      </c>
      <c r="AT35" s="134"/>
    </row>
    <row r="36" spans="1:46">
      <c r="A36" s="134" t="s">
        <v>148</v>
      </c>
      <c r="B36" s="135">
        <v>1.595</v>
      </c>
      <c r="C36" s="135">
        <v>1.5549999999999999</v>
      </c>
      <c r="D36" s="135">
        <v>1.6180000000000001</v>
      </c>
      <c r="E36" s="135">
        <v>1.498</v>
      </c>
      <c r="F36" s="135">
        <v>1.49</v>
      </c>
      <c r="G36" s="135">
        <v>0.02</v>
      </c>
      <c r="H36" s="135">
        <v>1.466</v>
      </c>
      <c r="I36" s="135">
        <v>2.2349999999999999</v>
      </c>
      <c r="J36" s="135">
        <v>2.133</v>
      </c>
      <c r="K36" s="135">
        <v>2.5350000000000001</v>
      </c>
      <c r="L36" s="135">
        <v>2.6269999999999998</v>
      </c>
      <c r="M36" s="135">
        <v>2.1949999999999998</v>
      </c>
      <c r="N36" s="135">
        <v>2.2250000000000001</v>
      </c>
      <c r="O36" s="135">
        <v>2.1869999999999998</v>
      </c>
      <c r="P36" s="135">
        <v>2.218</v>
      </c>
      <c r="Q36" s="135">
        <v>2.198</v>
      </c>
      <c r="R36" s="135">
        <v>2.0070000000000001</v>
      </c>
      <c r="S36" s="136">
        <v>3.6190000000000002</v>
      </c>
      <c r="T36" s="136">
        <v>3.33</v>
      </c>
      <c r="U36" s="136">
        <v>3.548</v>
      </c>
      <c r="V36" s="136">
        <v>3.0390000000000001</v>
      </c>
      <c r="W36" s="136">
        <v>4.0759999999999996</v>
      </c>
      <c r="X36" s="136">
        <v>3.359</v>
      </c>
      <c r="Y36" s="136">
        <v>3.2719999999999998</v>
      </c>
      <c r="Z36" s="136">
        <v>1.0529999999999999</v>
      </c>
      <c r="AA36" s="136">
        <v>3.548</v>
      </c>
      <c r="AB36" s="136">
        <v>2.8159999999999998</v>
      </c>
      <c r="AC36" s="136">
        <v>2.7519999999999998</v>
      </c>
      <c r="AD36" s="136">
        <v>2.87</v>
      </c>
      <c r="AE36" s="136">
        <v>3.5539999999999998</v>
      </c>
      <c r="AF36" s="135">
        <v>2.722</v>
      </c>
      <c r="AG36" s="135">
        <v>3.2309999999999999</v>
      </c>
      <c r="AH36" s="135">
        <v>2.8860000000000001</v>
      </c>
      <c r="AI36" s="135">
        <v>2.911</v>
      </c>
      <c r="AJ36" s="135">
        <v>2.5409999999999999</v>
      </c>
      <c r="AK36" s="135">
        <v>2.7829999999999999</v>
      </c>
      <c r="AL36" s="135">
        <v>3.16</v>
      </c>
      <c r="AM36" s="135">
        <v>2.8359999999999999</v>
      </c>
      <c r="AN36" s="135">
        <v>3.2010000000000001</v>
      </c>
      <c r="AO36" s="135">
        <v>3.0179999999999998</v>
      </c>
      <c r="AP36" s="135">
        <v>3.0249999999999999</v>
      </c>
      <c r="AQ36" s="135">
        <v>3.5619999999999998</v>
      </c>
      <c r="AR36" s="135">
        <v>3.3</v>
      </c>
      <c r="AS36" s="135">
        <v>4.0949999999999998</v>
      </c>
      <c r="AT36" s="134"/>
    </row>
    <row r="37" spans="1:46">
      <c r="A37" s="134" t="s">
        <v>151</v>
      </c>
      <c r="B37" s="135">
        <v>0.128</v>
      </c>
      <c r="C37" s="135">
        <v>0.29299999999999998</v>
      </c>
      <c r="D37" s="135">
        <v>0.36099999999999999</v>
      </c>
      <c r="E37" s="135" t="s">
        <v>68</v>
      </c>
      <c r="F37" s="135" t="s">
        <v>68</v>
      </c>
      <c r="G37" s="135">
        <v>0.30199999999999999</v>
      </c>
      <c r="H37" s="135">
        <v>0.50600000000000001</v>
      </c>
      <c r="I37" s="135">
        <v>0.36699999999999999</v>
      </c>
      <c r="J37" s="135">
        <v>0.29299999999999998</v>
      </c>
      <c r="K37" s="135">
        <v>0.219</v>
      </c>
      <c r="L37" s="135">
        <v>0.36699999999999999</v>
      </c>
      <c r="M37" s="135">
        <v>0.14899999999999999</v>
      </c>
      <c r="N37" s="135">
        <v>0.14699999999999999</v>
      </c>
      <c r="O37" s="135">
        <v>0.14699999999999999</v>
      </c>
      <c r="P37" s="135">
        <v>0.36899999999999999</v>
      </c>
      <c r="Q37" s="135">
        <v>0.218</v>
      </c>
      <c r="R37" s="135">
        <v>0.222</v>
      </c>
      <c r="S37" s="136">
        <v>0.49</v>
      </c>
      <c r="T37" s="136">
        <v>0.113</v>
      </c>
      <c r="U37" s="136">
        <v>0.128</v>
      </c>
      <c r="V37" s="136">
        <v>0.312</v>
      </c>
      <c r="W37" s="136">
        <v>0.224</v>
      </c>
      <c r="X37" s="136">
        <v>3.6999999999999998E-2</v>
      </c>
      <c r="Y37" s="136" t="s">
        <v>68</v>
      </c>
      <c r="Z37" s="136">
        <v>1.4999999999999999E-2</v>
      </c>
      <c r="AA37" s="136">
        <v>0.16300000000000001</v>
      </c>
      <c r="AB37" s="136">
        <v>1.7000000000000001E-2</v>
      </c>
      <c r="AC37" s="136">
        <v>0.25700000000000001</v>
      </c>
      <c r="AD37" s="136">
        <v>7.1999999999999995E-2</v>
      </c>
      <c r="AE37" s="136">
        <v>0.219</v>
      </c>
      <c r="AF37" s="135">
        <v>0.36</v>
      </c>
      <c r="AG37" s="135">
        <v>0.436</v>
      </c>
      <c r="AH37" s="135">
        <v>3.1E-2</v>
      </c>
      <c r="AI37" s="135">
        <v>0.218</v>
      </c>
      <c r="AJ37" s="135">
        <v>0.501</v>
      </c>
      <c r="AK37" s="135">
        <v>0.215</v>
      </c>
      <c r="AL37" s="135">
        <v>0.28699999999999998</v>
      </c>
      <c r="AM37" s="135">
        <v>0.22</v>
      </c>
      <c r="AN37" s="135">
        <v>0.14599999999999999</v>
      </c>
      <c r="AO37" s="135">
        <v>0.13400000000000001</v>
      </c>
      <c r="AP37" s="135" t="s">
        <v>68</v>
      </c>
      <c r="AQ37" s="135" t="s">
        <v>68</v>
      </c>
      <c r="AR37" s="135" t="s">
        <v>68</v>
      </c>
      <c r="AS37" s="135">
        <v>7.4999999999999997E-2</v>
      </c>
      <c r="AT37" s="134"/>
    </row>
    <row r="38" spans="1:46">
      <c r="A38" s="134" t="s">
        <v>153</v>
      </c>
      <c r="B38" s="135">
        <v>1.2999999999999999E-2</v>
      </c>
      <c r="C38" s="135" t="s">
        <v>68</v>
      </c>
      <c r="D38" s="135" t="s">
        <v>68</v>
      </c>
      <c r="E38" s="135" t="s">
        <v>68</v>
      </c>
      <c r="F38" s="135" t="s">
        <v>68</v>
      </c>
      <c r="G38" s="135" t="s">
        <v>68</v>
      </c>
      <c r="H38" s="135" t="s">
        <v>68</v>
      </c>
      <c r="I38" s="135" t="s">
        <v>68</v>
      </c>
      <c r="J38" s="135" t="s">
        <v>68</v>
      </c>
      <c r="K38" s="135" t="s">
        <v>68</v>
      </c>
      <c r="L38" s="135" t="s">
        <v>68</v>
      </c>
      <c r="M38" s="135" t="s">
        <v>68</v>
      </c>
      <c r="N38" s="135" t="s">
        <v>68</v>
      </c>
      <c r="O38" s="135" t="s">
        <v>68</v>
      </c>
      <c r="P38" s="135" t="s">
        <v>68</v>
      </c>
      <c r="Q38" s="135" t="s">
        <v>68</v>
      </c>
      <c r="R38" s="135" t="s">
        <v>68</v>
      </c>
      <c r="S38" s="136">
        <v>0.32300000000000001</v>
      </c>
      <c r="T38" s="136" t="s">
        <v>68</v>
      </c>
      <c r="U38" s="136" t="s">
        <v>68</v>
      </c>
      <c r="V38" s="136" t="s">
        <v>68</v>
      </c>
      <c r="W38" s="136" t="s">
        <v>68</v>
      </c>
      <c r="X38" s="136" t="s">
        <v>68</v>
      </c>
      <c r="Y38" s="136" t="s">
        <v>68</v>
      </c>
      <c r="Z38" s="136" t="s">
        <v>68</v>
      </c>
      <c r="AA38" s="136" t="s">
        <v>68</v>
      </c>
      <c r="AB38" s="136">
        <v>1.9E-2</v>
      </c>
      <c r="AC38" s="136" t="s">
        <v>68</v>
      </c>
      <c r="AD38" s="136" t="s">
        <v>68</v>
      </c>
      <c r="AE38" s="136" t="s">
        <v>68</v>
      </c>
      <c r="AF38" s="135" t="s">
        <v>68</v>
      </c>
      <c r="AG38" s="135" t="s">
        <v>68</v>
      </c>
      <c r="AH38" s="135">
        <v>0.33200000000000002</v>
      </c>
      <c r="AI38" s="135" t="s">
        <v>68</v>
      </c>
      <c r="AJ38" s="135" t="s">
        <v>68</v>
      </c>
      <c r="AK38" s="135" t="s">
        <v>68</v>
      </c>
      <c r="AL38" s="135" t="s">
        <v>68</v>
      </c>
      <c r="AM38" s="135" t="s">
        <v>68</v>
      </c>
      <c r="AN38" s="135" t="s">
        <v>68</v>
      </c>
      <c r="AO38" s="135">
        <v>2.0219999999999998</v>
      </c>
      <c r="AP38" s="135">
        <v>1.972</v>
      </c>
      <c r="AQ38" s="135">
        <v>3.339</v>
      </c>
      <c r="AR38" s="135">
        <v>4.1719999999999997</v>
      </c>
      <c r="AS38" s="135" t="s">
        <v>68</v>
      </c>
      <c r="AT38" s="134"/>
    </row>
    <row r="39" spans="1:46">
      <c r="A39" s="134" t="s">
        <v>154</v>
      </c>
      <c r="B39" s="135">
        <v>99.858999999999995</v>
      </c>
      <c r="C39" s="135">
        <v>99.706999999999994</v>
      </c>
      <c r="D39" s="135">
        <v>99.638999999999996</v>
      </c>
      <c r="E39" s="135">
        <v>100</v>
      </c>
      <c r="F39" s="135">
        <v>100</v>
      </c>
      <c r="G39" s="135">
        <v>99.697999999999993</v>
      </c>
      <c r="H39" s="135">
        <v>99.494</v>
      </c>
      <c r="I39" s="135">
        <v>99.632999999999996</v>
      </c>
      <c r="J39" s="135">
        <v>99.706999999999994</v>
      </c>
      <c r="K39" s="135">
        <v>99.781000000000006</v>
      </c>
      <c r="L39" s="135">
        <v>99.632999999999996</v>
      </c>
      <c r="M39" s="135">
        <v>99.850999999999999</v>
      </c>
      <c r="N39" s="135">
        <v>99.852999999999994</v>
      </c>
      <c r="O39" s="135">
        <v>99.852999999999994</v>
      </c>
      <c r="P39" s="135">
        <v>99.631</v>
      </c>
      <c r="Q39" s="135">
        <v>99.781999999999996</v>
      </c>
      <c r="R39" s="135">
        <v>99.778000000000006</v>
      </c>
      <c r="S39" s="136">
        <v>99.186999999999998</v>
      </c>
      <c r="T39" s="136">
        <v>99.887</v>
      </c>
      <c r="U39" s="136">
        <v>99.872</v>
      </c>
      <c r="V39" s="136">
        <v>99.688000000000002</v>
      </c>
      <c r="W39" s="136">
        <v>99.775999999999996</v>
      </c>
      <c r="X39" s="136">
        <v>99.962999999999994</v>
      </c>
      <c r="Y39" s="136">
        <v>100</v>
      </c>
      <c r="Z39" s="136">
        <v>99.984999999999999</v>
      </c>
      <c r="AA39" s="136">
        <v>99.837000000000003</v>
      </c>
      <c r="AB39" s="136">
        <v>99.963999999999999</v>
      </c>
      <c r="AC39" s="136">
        <v>99.742999999999995</v>
      </c>
      <c r="AD39" s="136">
        <v>99.927999999999997</v>
      </c>
      <c r="AE39" s="136">
        <v>99.781000000000006</v>
      </c>
      <c r="AF39" s="135">
        <v>99.64</v>
      </c>
      <c r="AG39" s="135">
        <v>99.563999999999993</v>
      </c>
      <c r="AH39" s="135">
        <v>99.637</v>
      </c>
      <c r="AI39" s="135">
        <v>99.781999999999996</v>
      </c>
      <c r="AJ39" s="135">
        <v>99.498999999999995</v>
      </c>
      <c r="AK39" s="135">
        <v>99.784999999999997</v>
      </c>
      <c r="AL39" s="135">
        <v>99.712999999999994</v>
      </c>
      <c r="AM39" s="135">
        <v>99.78</v>
      </c>
      <c r="AN39" s="135">
        <v>99.853999999999999</v>
      </c>
      <c r="AO39" s="135">
        <v>97.843999999999994</v>
      </c>
      <c r="AP39" s="135">
        <v>98.028000000000006</v>
      </c>
      <c r="AQ39" s="135">
        <v>96.661000000000001</v>
      </c>
      <c r="AR39" s="135">
        <v>95.828000000000003</v>
      </c>
      <c r="AS39" s="135">
        <v>99.924999999999997</v>
      </c>
      <c r="AT39" s="134"/>
    </row>
    <row r="40" spans="1:46">
      <c r="A40" s="134" t="s">
        <v>155</v>
      </c>
      <c r="B40" s="135" t="s">
        <v>68</v>
      </c>
      <c r="C40" s="135">
        <v>1E-3</v>
      </c>
      <c r="D40" s="135">
        <v>0.41099999999999998</v>
      </c>
      <c r="E40" s="135" t="s">
        <v>68</v>
      </c>
      <c r="F40" s="135">
        <v>0.23899999999999999</v>
      </c>
      <c r="G40" s="135" t="s">
        <v>68</v>
      </c>
      <c r="H40" s="135">
        <v>1.4999999999999999E-2</v>
      </c>
      <c r="I40" s="135">
        <v>1.7769999999999999</v>
      </c>
      <c r="J40" s="135">
        <v>1.4490000000000001</v>
      </c>
      <c r="K40" s="135">
        <v>2.0019999999999998</v>
      </c>
      <c r="L40" s="135">
        <v>3.3180000000000001</v>
      </c>
      <c r="M40" s="135">
        <v>1.806</v>
      </c>
      <c r="N40" s="135">
        <v>1.927</v>
      </c>
      <c r="O40" s="135">
        <v>1.9810000000000001</v>
      </c>
      <c r="P40" s="135">
        <v>1.8740000000000001</v>
      </c>
      <c r="Q40" s="135">
        <v>1.5780000000000001</v>
      </c>
      <c r="R40" s="135">
        <v>2.0009999999999999</v>
      </c>
      <c r="S40" s="136">
        <v>2.3199999999999998</v>
      </c>
      <c r="T40" s="136">
        <v>2.8450000000000002</v>
      </c>
      <c r="U40" s="136">
        <v>3.581</v>
      </c>
      <c r="V40" s="136">
        <v>1.319</v>
      </c>
      <c r="W40" s="136">
        <v>5.7859999999999996</v>
      </c>
      <c r="X40" s="136">
        <v>3.6309999999999998</v>
      </c>
      <c r="Y40" s="136">
        <v>4.8419999999999996</v>
      </c>
      <c r="Z40" s="136" t="s">
        <v>68</v>
      </c>
      <c r="AA40" s="136">
        <v>4.9660000000000002</v>
      </c>
      <c r="AB40" s="136">
        <v>0.14000000000000001</v>
      </c>
      <c r="AC40" s="136">
        <v>2.2229999999999999</v>
      </c>
      <c r="AD40" s="136" t="s">
        <v>68</v>
      </c>
      <c r="AE40" s="136">
        <v>3.7429999999999999</v>
      </c>
      <c r="AF40" s="135">
        <v>2.94</v>
      </c>
      <c r="AG40" s="135">
        <v>2.2360000000000002</v>
      </c>
      <c r="AH40" s="135" t="s">
        <v>68</v>
      </c>
      <c r="AI40" s="135">
        <v>3.4159999999999999</v>
      </c>
      <c r="AJ40" s="135">
        <v>0.13700000000000001</v>
      </c>
      <c r="AK40" s="135">
        <v>1.8580000000000001</v>
      </c>
      <c r="AL40" s="135" t="s">
        <v>68</v>
      </c>
      <c r="AM40" s="135">
        <v>3.78</v>
      </c>
      <c r="AN40" s="135">
        <v>4.5999999999999996</v>
      </c>
      <c r="AO40" s="135" t="s">
        <v>68</v>
      </c>
      <c r="AP40" s="135">
        <v>1.36</v>
      </c>
      <c r="AQ40" s="135">
        <v>2.8050000000000002</v>
      </c>
      <c r="AR40" s="135">
        <v>1.865</v>
      </c>
      <c r="AS40" s="135">
        <v>3.3759999999999999</v>
      </c>
      <c r="AT40" s="134"/>
    </row>
    <row r="41" spans="1:46">
      <c r="A41" s="134" t="s">
        <v>151</v>
      </c>
      <c r="B41" s="135">
        <v>6.9000000000000006E-2</v>
      </c>
      <c r="C41" s="135">
        <v>0.14499999999999999</v>
      </c>
      <c r="D41" s="135">
        <v>0.17799999999999999</v>
      </c>
      <c r="E41" s="135" t="s">
        <v>68</v>
      </c>
      <c r="F41" s="135" t="s">
        <v>68</v>
      </c>
      <c r="G41" s="135">
        <v>0.14699999999999999</v>
      </c>
      <c r="H41" s="135">
        <v>0.25</v>
      </c>
      <c r="I41" s="135">
        <v>0.182</v>
      </c>
      <c r="J41" s="135">
        <v>0.14499999999999999</v>
      </c>
      <c r="K41" s="135">
        <v>0.108</v>
      </c>
      <c r="L41" s="135">
        <v>0.18099999999999999</v>
      </c>
      <c r="M41" s="135">
        <v>7.2999999999999995E-2</v>
      </c>
      <c r="N41" s="135">
        <v>7.1999999999999995E-2</v>
      </c>
      <c r="O41" s="135">
        <v>7.1999999999999995E-2</v>
      </c>
      <c r="P41" s="135">
        <v>0.182</v>
      </c>
      <c r="Q41" s="135">
        <v>0.107</v>
      </c>
      <c r="R41" s="135">
        <v>0.109</v>
      </c>
      <c r="S41" s="136">
        <v>0.40400000000000003</v>
      </c>
      <c r="T41" s="136">
        <v>5.6000000000000001E-2</v>
      </c>
      <c r="U41" s="136">
        <v>6.4000000000000001E-2</v>
      </c>
      <c r="V41" s="136">
        <v>0.155</v>
      </c>
      <c r="W41" s="136">
        <v>0.111</v>
      </c>
      <c r="X41" s="136">
        <v>1.7999999999999999E-2</v>
      </c>
      <c r="Y41" s="136" t="s">
        <v>68</v>
      </c>
      <c r="Z41" s="136">
        <v>7.0000000000000001E-3</v>
      </c>
      <c r="AA41" s="136">
        <v>8.1000000000000003E-2</v>
      </c>
      <c r="AB41" s="136">
        <v>1.7999999999999999E-2</v>
      </c>
      <c r="AC41" s="136">
        <v>0.128</v>
      </c>
      <c r="AD41" s="136">
        <v>3.5999999999999997E-2</v>
      </c>
      <c r="AE41" s="136">
        <v>0.109</v>
      </c>
      <c r="AF41" s="135">
        <v>0.17899999999999999</v>
      </c>
      <c r="AG41" s="135">
        <v>0.217</v>
      </c>
      <c r="AH41" s="135">
        <v>0.18</v>
      </c>
      <c r="AI41" s="135">
        <v>0.108</v>
      </c>
      <c r="AJ41" s="135">
        <v>0.25</v>
      </c>
      <c r="AK41" s="135">
        <v>0.107</v>
      </c>
      <c r="AL41" s="135">
        <v>0.14299999999999999</v>
      </c>
      <c r="AM41" s="135">
        <v>0.109</v>
      </c>
      <c r="AN41" s="135">
        <v>7.2999999999999995E-2</v>
      </c>
      <c r="AO41" s="135">
        <v>1.07</v>
      </c>
      <c r="AP41" s="135">
        <v>0.99199999999999999</v>
      </c>
      <c r="AQ41" s="135">
        <v>1.6850000000000001</v>
      </c>
      <c r="AR41" s="135">
        <v>2.1139999999999999</v>
      </c>
      <c r="AS41" s="135">
        <v>3.6999999999999998E-2</v>
      </c>
      <c r="AT41" s="134"/>
    </row>
    <row r="42" spans="1:46">
      <c r="A42" s="134" t="s">
        <v>156</v>
      </c>
      <c r="B42" s="135">
        <v>2.3E-2</v>
      </c>
      <c r="C42" s="135" t="s">
        <v>68</v>
      </c>
      <c r="D42" s="135" t="s">
        <v>68</v>
      </c>
      <c r="E42" s="135" t="s">
        <v>68</v>
      </c>
      <c r="F42" s="135" t="s">
        <v>68</v>
      </c>
      <c r="G42" s="135" t="s">
        <v>68</v>
      </c>
      <c r="H42" s="135" t="s">
        <v>68</v>
      </c>
      <c r="I42" s="135" t="s">
        <v>68</v>
      </c>
      <c r="J42" s="135" t="s">
        <v>68</v>
      </c>
      <c r="K42" s="135" t="s">
        <v>68</v>
      </c>
      <c r="L42" s="135" t="s">
        <v>68</v>
      </c>
      <c r="M42" s="135" t="s">
        <v>68</v>
      </c>
      <c r="N42" s="135" t="s">
        <v>68</v>
      </c>
      <c r="O42" s="135" t="s">
        <v>68</v>
      </c>
      <c r="P42" s="135" t="s">
        <v>68</v>
      </c>
      <c r="Q42" s="135">
        <v>4.7E-2</v>
      </c>
      <c r="R42" s="135" t="s">
        <v>68</v>
      </c>
      <c r="S42" s="136">
        <v>3.6999999999999998E-2</v>
      </c>
      <c r="T42" s="136" t="s">
        <v>68</v>
      </c>
      <c r="U42" s="136">
        <v>7.5999999999999998E-2</v>
      </c>
      <c r="V42" s="136">
        <v>7.0000000000000001E-3</v>
      </c>
      <c r="W42" s="136">
        <v>6.6000000000000003E-2</v>
      </c>
      <c r="X42" s="136" t="s">
        <v>68</v>
      </c>
      <c r="Y42" s="136">
        <v>2.9000000000000001E-2</v>
      </c>
      <c r="Z42" s="136">
        <v>4.2000000000000003E-2</v>
      </c>
      <c r="AA42" s="136">
        <v>1.2E-2</v>
      </c>
      <c r="AB42" s="136">
        <v>6.0999999999999999E-2</v>
      </c>
      <c r="AC42" s="136">
        <v>3.3000000000000002E-2</v>
      </c>
      <c r="AD42" s="136" t="s">
        <v>68</v>
      </c>
      <c r="AE42" s="136">
        <v>0.09</v>
      </c>
      <c r="AF42" s="135" t="s">
        <v>68</v>
      </c>
      <c r="AG42" s="135" t="s">
        <v>68</v>
      </c>
      <c r="AH42" s="135">
        <v>0.11899999999999999</v>
      </c>
      <c r="AI42" s="135" t="s">
        <v>68</v>
      </c>
      <c r="AJ42" s="135" t="s">
        <v>68</v>
      </c>
      <c r="AK42" s="135" t="s">
        <v>68</v>
      </c>
      <c r="AL42" s="135" t="s">
        <v>68</v>
      </c>
      <c r="AM42" s="135">
        <v>2.4E-2</v>
      </c>
      <c r="AN42" s="135">
        <v>2.4E-2</v>
      </c>
      <c r="AO42" s="135" t="s">
        <v>68</v>
      </c>
      <c r="AP42" s="135" t="s">
        <v>68</v>
      </c>
      <c r="AQ42" s="135" t="s">
        <v>68</v>
      </c>
      <c r="AR42" s="135" t="s">
        <v>68</v>
      </c>
      <c r="AS42" s="135" t="s">
        <v>68</v>
      </c>
      <c r="AT42" s="134"/>
    </row>
    <row r="43" spans="1:46">
      <c r="A43" s="134" t="s">
        <v>157</v>
      </c>
      <c r="B43" s="135" t="s">
        <v>68</v>
      </c>
      <c r="C43" s="135">
        <v>1.429</v>
      </c>
      <c r="D43" s="135">
        <v>0.75800000000000001</v>
      </c>
      <c r="E43" s="135">
        <v>1.1399999999999999</v>
      </c>
      <c r="F43" s="135">
        <v>0.749</v>
      </c>
      <c r="G43" s="135">
        <v>1.966</v>
      </c>
      <c r="H43" s="135">
        <v>0.68899999999999995</v>
      </c>
      <c r="I43" s="135">
        <v>0.76900000000000002</v>
      </c>
      <c r="J43" s="135">
        <v>0.65200000000000002</v>
      </c>
      <c r="K43" s="135">
        <v>0.48899999999999999</v>
      </c>
      <c r="L43" s="135">
        <v>0.79300000000000004</v>
      </c>
      <c r="M43" s="135">
        <v>0.997</v>
      </c>
      <c r="N43" s="135">
        <v>1.101</v>
      </c>
      <c r="O43" s="135">
        <v>1.228</v>
      </c>
      <c r="P43" s="135">
        <v>0.95099999999999996</v>
      </c>
      <c r="Q43" s="135">
        <v>0.126</v>
      </c>
      <c r="R43" s="135">
        <v>1.0429999999999999</v>
      </c>
      <c r="S43" s="136" t="s">
        <v>68</v>
      </c>
      <c r="T43" s="136">
        <v>0.73699999999999999</v>
      </c>
      <c r="U43" s="136">
        <v>0.64</v>
      </c>
      <c r="V43" s="136">
        <v>0.51600000000000001</v>
      </c>
      <c r="W43" s="136" t="s">
        <v>68</v>
      </c>
      <c r="X43" s="136">
        <v>7.0000000000000001E-3</v>
      </c>
      <c r="Y43" s="136">
        <v>0.63800000000000001</v>
      </c>
      <c r="Z43" s="136" t="s">
        <v>68</v>
      </c>
      <c r="AA43" s="136">
        <v>5.0000000000000001E-3</v>
      </c>
      <c r="AB43" s="136" t="s">
        <v>68</v>
      </c>
      <c r="AC43" s="136">
        <v>9.4E-2</v>
      </c>
      <c r="AD43" s="136" t="s">
        <v>68</v>
      </c>
      <c r="AE43" s="136" t="s">
        <v>68</v>
      </c>
      <c r="AF43" s="135">
        <v>0.54300000000000004</v>
      </c>
      <c r="AG43" s="135">
        <v>0.106</v>
      </c>
      <c r="AH43" s="135" t="s">
        <v>68</v>
      </c>
      <c r="AI43" s="135">
        <v>0.51900000000000002</v>
      </c>
      <c r="AJ43" s="135">
        <v>0.27400000000000002</v>
      </c>
      <c r="AK43" s="135">
        <v>0.70199999999999996</v>
      </c>
      <c r="AL43" s="135" t="s">
        <v>68</v>
      </c>
      <c r="AM43" s="135">
        <v>1.0069999999999999</v>
      </c>
      <c r="AN43" s="135">
        <v>0.96499999999999997</v>
      </c>
      <c r="AO43" s="135" t="s">
        <v>68</v>
      </c>
      <c r="AP43" s="135" t="s">
        <v>68</v>
      </c>
      <c r="AQ43" s="135" t="s">
        <v>68</v>
      </c>
      <c r="AR43" s="135" t="s">
        <v>68</v>
      </c>
      <c r="AS43" s="135">
        <v>1.4930000000000001</v>
      </c>
      <c r="AT43" s="134"/>
    </row>
    <row r="44" spans="1:46">
      <c r="A44" s="134" t="s">
        <v>149</v>
      </c>
      <c r="B44" s="135">
        <v>73.835999999999999</v>
      </c>
      <c r="C44" s="135">
        <v>73.058999999999997</v>
      </c>
      <c r="D44" s="135">
        <v>73.064999999999998</v>
      </c>
      <c r="E44" s="135">
        <v>70.260999999999996</v>
      </c>
      <c r="F44" s="135">
        <v>70.872</v>
      </c>
      <c r="G44" s="135">
        <v>69.608000000000004</v>
      </c>
      <c r="H44" s="135">
        <v>73.869</v>
      </c>
      <c r="I44" s="135">
        <v>68.341999999999999</v>
      </c>
      <c r="J44" s="135">
        <v>66.290999999999997</v>
      </c>
      <c r="K44" s="135">
        <v>67.183000000000007</v>
      </c>
      <c r="L44" s="135">
        <v>65.344999999999999</v>
      </c>
      <c r="M44" s="135">
        <v>66.111999999999995</v>
      </c>
      <c r="N44" s="135">
        <v>68.161000000000001</v>
      </c>
      <c r="O44" s="135">
        <v>66.91</v>
      </c>
      <c r="P44" s="135">
        <v>66.153999999999996</v>
      </c>
      <c r="Q44" s="135">
        <v>67.778999999999996</v>
      </c>
      <c r="R44" s="135">
        <v>64.055999999999997</v>
      </c>
      <c r="S44" s="136">
        <v>56.32</v>
      </c>
      <c r="T44" s="136">
        <v>62.95</v>
      </c>
      <c r="U44" s="136">
        <v>62.305</v>
      </c>
      <c r="V44" s="136">
        <v>66.578000000000003</v>
      </c>
      <c r="W44" s="136">
        <v>56.03</v>
      </c>
      <c r="X44" s="136">
        <v>59.475000000000001</v>
      </c>
      <c r="Y44" s="136">
        <v>59.993000000000002</v>
      </c>
      <c r="Z44" s="136">
        <v>66.917000000000002</v>
      </c>
      <c r="AA44" s="136">
        <v>59.378</v>
      </c>
      <c r="AB44" s="136">
        <v>74.44</v>
      </c>
      <c r="AC44" s="136">
        <v>71.686999999999998</v>
      </c>
      <c r="AD44" s="136">
        <v>73.518000000000001</v>
      </c>
      <c r="AE44" s="136">
        <v>68.429000000000002</v>
      </c>
      <c r="AF44" s="135">
        <v>67.900999999999996</v>
      </c>
      <c r="AG44" s="135">
        <v>67.349000000000004</v>
      </c>
      <c r="AH44" s="135">
        <v>71.486000000000004</v>
      </c>
      <c r="AI44" s="135">
        <v>66.043999999999997</v>
      </c>
      <c r="AJ44" s="135">
        <v>76.015000000000001</v>
      </c>
      <c r="AK44" s="135">
        <v>73.305999999999997</v>
      </c>
      <c r="AL44" s="135">
        <v>75.418000000000006</v>
      </c>
      <c r="AM44" s="135">
        <v>66.227999999999994</v>
      </c>
      <c r="AN44" s="135">
        <v>64.558999999999997</v>
      </c>
      <c r="AO44" s="135">
        <v>66.475999999999999</v>
      </c>
      <c r="AP44" s="135">
        <v>68.950999999999993</v>
      </c>
      <c r="AQ44" s="135">
        <v>67.183000000000007</v>
      </c>
      <c r="AR44" s="135">
        <v>66.444999999999993</v>
      </c>
      <c r="AS44" s="135">
        <v>65.131</v>
      </c>
      <c r="AT44" s="134"/>
    </row>
    <row r="45" spans="1:46">
      <c r="A45" s="134" t="s">
        <v>158</v>
      </c>
      <c r="B45" s="135">
        <v>1.8560000000000001</v>
      </c>
      <c r="C45" s="135">
        <v>0.17499999999999999</v>
      </c>
      <c r="D45" s="135">
        <v>0.69399999999999995</v>
      </c>
      <c r="E45" s="135">
        <v>0.48699999999999999</v>
      </c>
      <c r="F45" s="135">
        <v>0.65300000000000002</v>
      </c>
      <c r="G45" s="135" t="s">
        <v>68</v>
      </c>
      <c r="H45" s="135">
        <v>0.80600000000000005</v>
      </c>
      <c r="I45" s="135">
        <v>0.63</v>
      </c>
      <c r="J45" s="135">
        <v>0.80600000000000005</v>
      </c>
      <c r="K45" s="135">
        <v>1.1020000000000001</v>
      </c>
      <c r="L45" s="135">
        <v>0.22800000000000001</v>
      </c>
      <c r="M45" s="135">
        <v>0.34699999999999998</v>
      </c>
      <c r="N45" s="135">
        <v>0.217</v>
      </c>
      <c r="O45" s="135">
        <v>2.5000000000000001E-2</v>
      </c>
      <c r="P45" s="135">
        <v>0.38500000000000001</v>
      </c>
      <c r="Q45" s="135">
        <v>1.32</v>
      </c>
      <c r="R45" s="135">
        <v>8.9999999999999993E-3</v>
      </c>
      <c r="S45" s="136">
        <v>2.496</v>
      </c>
      <c r="T45" s="136">
        <v>1.264</v>
      </c>
      <c r="U45" s="136">
        <v>1.208</v>
      </c>
      <c r="V45" s="136">
        <v>1.96</v>
      </c>
      <c r="W45" s="136">
        <v>1.236</v>
      </c>
      <c r="X45" s="136">
        <v>1.5940000000000001</v>
      </c>
      <c r="Y45" s="136">
        <v>0.26500000000000001</v>
      </c>
      <c r="Z45" s="136">
        <v>3.3519999999999999</v>
      </c>
      <c r="AA45" s="136">
        <v>1.1040000000000001</v>
      </c>
      <c r="AB45" s="136">
        <v>2.7730000000000001</v>
      </c>
      <c r="AC45" s="136">
        <v>1.6</v>
      </c>
      <c r="AD45" s="136">
        <v>3.0270000000000001</v>
      </c>
      <c r="AE45" s="136">
        <v>1.736</v>
      </c>
      <c r="AF45" s="135">
        <v>0.76300000000000001</v>
      </c>
      <c r="AG45" s="135">
        <v>2.0939999999999999</v>
      </c>
      <c r="AH45" s="135">
        <v>2.9540000000000002</v>
      </c>
      <c r="AI45" s="135">
        <v>0.74199999999999999</v>
      </c>
      <c r="AJ45" s="135">
        <v>2.2829999999999999</v>
      </c>
      <c r="AK45" s="135">
        <v>1.2310000000000001</v>
      </c>
      <c r="AL45" s="135">
        <v>3.3780000000000001</v>
      </c>
      <c r="AM45" s="135" t="s">
        <v>68</v>
      </c>
      <c r="AN45" s="135" t="s">
        <v>68</v>
      </c>
      <c r="AO45" s="135">
        <v>4.1239999999999997</v>
      </c>
      <c r="AP45" s="135">
        <v>2.3450000000000002</v>
      </c>
      <c r="AQ45" s="135">
        <v>2.1589999999999998</v>
      </c>
      <c r="AR45" s="135">
        <v>2.367</v>
      </c>
      <c r="AS45" s="135">
        <v>1.0820000000000001</v>
      </c>
      <c r="AT45" s="134"/>
    </row>
    <row r="46" spans="1:46">
      <c r="A46" s="134" t="s">
        <v>150</v>
      </c>
      <c r="B46" s="135">
        <v>24.215</v>
      </c>
      <c r="C46" s="135">
        <v>25.19</v>
      </c>
      <c r="D46" s="135">
        <v>24.893999999999998</v>
      </c>
      <c r="E46" s="135">
        <v>28.113</v>
      </c>
      <c r="F46" s="135">
        <v>27.486999999999998</v>
      </c>
      <c r="G46" s="135">
        <v>28.279</v>
      </c>
      <c r="H46" s="135">
        <v>24.372</v>
      </c>
      <c r="I46" s="135">
        <v>28.3</v>
      </c>
      <c r="J46" s="135">
        <v>30.655999999999999</v>
      </c>
      <c r="K46" s="135">
        <v>29.116</v>
      </c>
      <c r="L46" s="135">
        <v>30.137</v>
      </c>
      <c r="M46" s="135">
        <v>30.664000000000001</v>
      </c>
      <c r="N46" s="135">
        <v>28.521999999999998</v>
      </c>
      <c r="O46" s="135">
        <v>29.783999999999999</v>
      </c>
      <c r="P46" s="135">
        <v>30.452999999999999</v>
      </c>
      <c r="Q46" s="135">
        <v>29.042000000000002</v>
      </c>
      <c r="R46" s="135">
        <v>32.781999999999996</v>
      </c>
      <c r="S46" s="136">
        <v>38.423000000000002</v>
      </c>
      <c r="T46" s="136">
        <v>32.149000000000001</v>
      </c>
      <c r="U46" s="136">
        <v>32.125999999999998</v>
      </c>
      <c r="V46" s="136">
        <v>29.466000000000001</v>
      </c>
      <c r="W46" s="136">
        <v>36.771000000000001</v>
      </c>
      <c r="X46" s="136">
        <v>35.274999999999999</v>
      </c>
      <c r="Y46" s="136">
        <v>34.232999999999997</v>
      </c>
      <c r="Z46" s="136">
        <v>29.681000000000001</v>
      </c>
      <c r="AA46" s="136">
        <v>34.454000000000001</v>
      </c>
      <c r="AB46" s="136">
        <v>22.568999999999999</v>
      </c>
      <c r="AC46" s="136">
        <v>24.234999999999999</v>
      </c>
      <c r="AD46" s="136">
        <v>23.419</v>
      </c>
      <c r="AE46" s="136">
        <v>25.893000000000001</v>
      </c>
      <c r="AF46" s="135">
        <v>27.672000000000001</v>
      </c>
      <c r="AG46" s="135">
        <v>27.998000000000001</v>
      </c>
      <c r="AH46" s="135">
        <v>25.260999999999999</v>
      </c>
      <c r="AI46" s="135">
        <v>29.17</v>
      </c>
      <c r="AJ46" s="135">
        <v>21.041</v>
      </c>
      <c r="AK46" s="135">
        <v>22.795000000000002</v>
      </c>
      <c r="AL46" s="135">
        <v>21.062000000000001</v>
      </c>
      <c r="AM46" s="135">
        <v>28.852</v>
      </c>
      <c r="AN46" s="135">
        <v>29.78</v>
      </c>
      <c r="AO46" s="135">
        <v>28.331</v>
      </c>
      <c r="AP46" s="135">
        <v>26.352</v>
      </c>
      <c r="AQ46" s="135">
        <v>26.167999999999999</v>
      </c>
      <c r="AR46" s="135">
        <v>27.209</v>
      </c>
      <c r="AS46" s="135">
        <v>28.881</v>
      </c>
      <c r="AT46" s="134"/>
    </row>
    <row r="47" spans="1:46">
      <c r="A47" s="134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4"/>
    </row>
    <row r="48" spans="1:46">
      <c r="A48" s="140" t="s">
        <v>154</v>
      </c>
      <c r="B48" s="141">
        <v>1.944</v>
      </c>
      <c r="C48" s="141">
        <v>1.9079999999999999</v>
      </c>
      <c r="D48" s="141">
        <v>1.9219999999999999</v>
      </c>
      <c r="E48" s="141">
        <v>1.919</v>
      </c>
      <c r="F48" s="141">
        <v>1.931</v>
      </c>
      <c r="G48" s="141">
        <v>1.887</v>
      </c>
      <c r="H48" s="141">
        <v>1.919</v>
      </c>
      <c r="I48" s="141">
        <v>1.92</v>
      </c>
      <c r="J48" s="141">
        <v>1.9219999999999999</v>
      </c>
      <c r="K48" s="141">
        <v>1.927</v>
      </c>
      <c r="L48" s="141">
        <v>1.92</v>
      </c>
      <c r="M48" s="141">
        <v>1.9119999999999999</v>
      </c>
      <c r="N48" s="141">
        <v>1.9179999999999999</v>
      </c>
      <c r="O48" s="141">
        <v>1.9119999999999999</v>
      </c>
      <c r="P48" s="141">
        <v>1.91</v>
      </c>
      <c r="Q48" s="141">
        <v>1.925</v>
      </c>
      <c r="R48" s="141">
        <v>1.917</v>
      </c>
      <c r="S48" s="142">
        <v>1.9259999999999999</v>
      </c>
      <c r="T48" s="142">
        <v>1.917</v>
      </c>
      <c r="U48" s="142">
        <v>1.92</v>
      </c>
      <c r="V48" s="142">
        <v>1.913</v>
      </c>
      <c r="W48" s="142">
        <v>1.9410000000000001</v>
      </c>
      <c r="X48" s="142">
        <v>1.94</v>
      </c>
      <c r="Y48" s="142">
        <v>1.9430000000000001</v>
      </c>
      <c r="Z48" s="142">
        <v>1.911</v>
      </c>
      <c r="AA48" s="142">
        <v>1.9470000000000001</v>
      </c>
      <c r="AB48" s="142">
        <v>1.9390000000000001</v>
      </c>
      <c r="AC48" s="142">
        <v>1.9419999999999999</v>
      </c>
      <c r="AD48" s="142">
        <v>1.9350000000000001</v>
      </c>
      <c r="AE48" s="142">
        <v>1.9410000000000001</v>
      </c>
      <c r="AF48" s="141">
        <v>1.9379999999999999</v>
      </c>
      <c r="AG48" s="141">
        <v>1.9259999999999999</v>
      </c>
      <c r="AH48" s="141">
        <v>1.925</v>
      </c>
      <c r="AI48" s="141">
        <v>1.9379999999999999</v>
      </c>
      <c r="AJ48" s="141">
        <v>1.9159999999999999</v>
      </c>
      <c r="AK48" s="141">
        <v>1.929</v>
      </c>
      <c r="AL48" s="141">
        <v>1.9239999999999999</v>
      </c>
      <c r="AM48" s="141">
        <v>1.929</v>
      </c>
      <c r="AN48" s="141">
        <v>1.9330000000000001</v>
      </c>
      <c r="AO48" s="141">
        <v>1.875</v>
      </c>
      <c r="AP48" s="141">
        <v>1.907</v>
      </c>
      <c r="AQ48" s="141">
        <v>1.8819999999999999</v>
      </c>
      <c r="AR48" s="141">
        <v>1.857</v>
      </c>
      <c r="AS48" s="141">
        <v>1.8939999999999999</v>
      </c>
      <c r="AT48" s="140"/>
    </row>
    <row r="49" spans="1:46">
      <c r="A49" s="140" t="s">
        <v>159</v>
      </c>
      <c r="B49" s="141">
        <v>3.0000000000000001E-3</v>
      </c>
      <c r="C49" s="141">
        <v>6.0000000000000001E-3</v>
      </c>
      <c r="D49" s="141">
        <v>7.0000000000000001E-3</v>
      </c>
      <c r="E49" s="141" t="s">
        <v>68</v>
      </c>
      <c r="F49" s="141" t="s">
        <v>68</v>
      </c>
      <c r="G49" s="141">
        <v>6.0000000000000001E-3</v>
      </c>
      <c r="H49" s="141">
        <v>0.01</v>
      </c>
      <c r="I49" s="141">
        <v>7.0000000000000001E-3</v>
      </c>
      <c r="J49" s="141">
        <v>6.0000000000000001E-3</v>
      </c>
      <c r="K49" s="141">
        <v>4.0000000000000001E-3</v>
      </c>
      <c r="L49" s="141">
        <v>7.0000000000000001E-3</v>
      </c>
      <c r="M49" s="141">
        <v>3.0000000000000001E-3</v>
      </c>
      <c r="N49" s="141">
        <v>3.0000000000000001E-3</v>
      </c>
      <c r="O49" s="141">
        <v>3.0000000000000001E-3</v>
      </c>
      <c r="P49" s="141">
        <v>7.0000000000000001E-3</v>
      </c>
      <c r="Q49" s="141">
        <v>4.0000000000000001E-3</v>
      </c>
      <c r="R49" s="141">
        <v>4.0000000000000001E-3</v>
      </c>
      <c r="S49" s="142">
        <v>1.6E-2</v>
      </c>
      <c r="T49" s="142">
        <v>2E-3</v>
      </c>
      <c r="U49" s="142">
        <v>2E-3</v>
      </c>
      <c r="V49" s="142">
        <v>6.0000000000000001E-3</v>
      </c>
      <c r="W49" s="142">
        <v>4.0000000000000001E-3</v>
      </c>
      <c r="X49" s="142">
        <v>1E-3</v>
      </c>
      <c r="Y49" s="142" t="s">
        <v>68</v>
      </c>
      <c r="Z49" s="142" t="s">
        <v>68</v>
      </c>
      <c r="AA49" s="142">
        <v>3.0000000000000001E-3</v>
      </c>
      <c r="AB49" s="142">
        <v>1E-3</v>
      </c>
      <c r="AC49" s="142">
        <v>5.0000000000000001E-3</v>
      </c>
      <c r="AD49" s="142">
        <v>1E-3</v>
      </c>
      <c r="AE49" s="142">
        <v>4.0000000000000001E-3</v>
      </c>
      <c r="AF49" s="141">
        <v>7.0000000000000001E-3</v>
      </c>
      <c r="AG49" s="141">
        <v>8.0000000000000002E-3</v>
      </c>
      <c r="AH49" s="141">
        <v>7.0000000000000001E-3</v>
      </c>
      <c r="AI49" s="141">
        <v>4.0000000000000001E-3</v>
      </c>
      <c r="AJ49" s="141">
        <v>0.01</v>
      </c>
      <c r="AK49" s="141">
        <v>4.0000000000000001E-3</v>
      </c>
      <c r="AL49" s="141">
        <v>6.0000000000000001E-3</v>
      </c>
      <c r="AM49" s="141">
        <v>4.0000000000000001E-3</v>
      </c>
      <c r="AN49" s="141">
        <v>3.0000000000000001E-3</v>
      </c>
      <c r="AO49" s="141">
        <v>4.1000000000000002E-2</v>
      </c>
      <c r="AP49" s="141">
        <v>3.7999999999999999E-2</v>
      </c>
      <c r="AQ49" s="141">
        <v>6.5000000000000002E-2</v>
      </c>
      <c r="AR49" s="141">
        <v>8.1000000000000003E-2</v>
      </c>
      <c r="AS49" s="141">
        <v>1E-3</v>
      </c>
      <c r="AT49" s="140"/>
    </row>
    <row r="50" spans="1:46">
      <c r="A50" s="140" t="s">
        <v>160</v>
      </c>
      <c r="B50" s="141">
        <v>0.76200000000000001</v>
      </c>
      <c r="C50" s="141">
        <v>0.752</v>
      </c>
      <c r="D50" s="141">
        <v>0.755</v>
      </c>
      <c r="E50" s="141">
        <v>0.72299999999999998</v>
      </c>
      <c r="F50" s="141">
        <v>0.72899999999999998</v>
      </c>
      <c r="G50" s="141">
        <v>0.71899999999999997</v>
      </c>
      <c r="H50" s="141">
        <v>0.76200000000000001</v>
      </c>
      <c r="I50" s="141">
        <v>0.71899999999999997</v>
      </c>
      <c r="J50" s="141">
        <v>0.69499999999999995</v>
      </c>
      <c r="K50" s="141">
        <v>0.70799999999999996</v>
      </c>
      <c r="L50" s="141">
        <v>0.70099999999999996</v>
      </c>
      <c r="M50" s="141">
        <v>0.69699999999999995</v>
      </c>
      <c r="N50" s="141">
        <v>0.71799999999999997</v>
      </c>
      <c r="O50" s="141">
        <v>0.70699999999999996</v>
      </c>
      <c r="P50" s="141">
        <v>0.7</v>
      </c>
      <c r="Q50" s="141">
        <v>0.71399999999999997</v>
      </c>
      <c r="R50" s="141">
        <v>0.67600000000000005</v>
      </c>
      <c r="S50" s="142">
        <v>0.60599999999999998</v>
      </c>
      <c r="T50" s="142">
        <v>0.67300000000000004</v>
      </c>
      <c r="U50" s="142">
        <v>0.67200000000000004</v>
      </c>
      <c r="V50" s="142">
        <v>0.7</v>
      </c>
      <c r="W50" s="142">
        <v>0.622</v>
      </c>
      <c r="X50" s="142">
        <v>0.64100000000000001</v>
      </c>
      <c r="Y50" s="142">
        <v>0.65200000000000002</v>
      </c>
      <c r="Z50" s="142">
        <v>0.69899999999999995</v>
      </c>
      <c r="AA50" s="142">
        <v>0.64800000000000002</v>
      </c>
      <c r="AB50" s="142">
        <v>0.77200000000000002</v>
      </c>
      <c r="AC50" s="142">
        <v>0.754</v>
      </c>
      <c r="AD50" s="142">
        <v>0.76300000000000001</v>
      </c>
      <c r="AE50" s="142">
        <v>0.73599999999999999</v>
      </c>
      <c r="AF50" s="141">
        <v>0.71899999999999997</v>
      </c>
      <c r="AG50" s="141">
        <v>0.71399999999999997</v>
      </c>
      <c r="AH50" s="141">
        <v>0.74299999999999999</v>
      </c>
      <c r="AI50" s="141">
        <v>0.70399999999999996</v>
      </c>
      <c r="AJ50" s="141">
        <v>0.78700000000000003</v>
      </c>
      <c r="AK50" s="141">
        <v>0.76900000000000002</v>
      </c>
      <c r="AL50" s="141">
        <v>0.78600000000000003</v>
      </c>
      <c r="AM50" s="141">
        <v>0.70799999999999996</v>
      </c>
      <c r="AN50" s="141">
        <v>0.69799999999999995</v>
      </c>
      <c r="AO50" s="141">
        <v>0.70599999999999996</v>
      </c>
      <c r="AP50" s="141">
        <v>0.72899999999999998</v>
      </c>
      <c r="AQ50" s="141">
        <v>0.73</v>
      </c>
      <c r="AR50" s="141">
        <v>0.71799999999999997</v>
      </c>
      <c r="AS50" s="141">
        <v>0.70399999999999996</v>
      </c>
      <c r="AT50" s="140"/>
    </row>
    <row r="51" spans="1:46">
      <c r="A51" s="140" t="s">
        <v>161</v>
      </c>
      <c r="B51" s="141">
        <v>0.23899999999999999</v>
      </c>
      <c r="C51" s="141">
        <v>0.248</v>
      </c>
      <c r="D51" s="141">
        <v>0.245</v>
      </c>
      <c r="E51" s="141">
        <v>0.27700000000000002</v>
      </c>
      <c r="F51" s="141">
        <v>0.27100000000000002</v>
      </c>
      <c r="G51" s="141">
        <v>0.28100000000000003</v>
      </c>
      <c r="H51" s="141">
        <v>0.23799999999999999</v>
      </c>
      <c r="I51" s="141">
        <v>0.28100000000000003</v>
      </c>
      <c r="J51" s="141">
        <v>0.30499999999999999</v>
      </c>
      <c r="K51" s="141">
        <v>0.29199999999999998</v>
      </c>
      <c r="L51" s="141">
        <v>0.29899999999999999</v>
      </c>
      <c r="M51" s="141">
        <v>0.30299999999999999</v>
      </c>
      <c r="N51" s="141">
        <v>0.28199999999999997</v>
      </c>
      <c r="O51" s="141">
        <v>0.29299999999999998</v>
      </c>
      <c r="P51" s="141">
        <v>0.3</v>
      </c>
      <c r="Q51" s="141">
        <v>0.28599999999999998</v>
      </c>
      <c r="R51" s="141">
        <v>0.32400000000000001</v>
      </c>
      <c r="S51" s="142">
        <v>0.39800000000000002</v>
      </c>
      <c r="T51" s="142">
        <v>0.32700000000000001</v>
      </c>
      <c r="U51" s="142">
        <v>0.32800000000000001</v>
      </c>
      <c r="V51" s="142">
        <v>0.3</v>
      </c>
      <c r="W51" s="142">
        <v>0.378</v>
      </c>
      <c r="X51" s="142">
        <v>0.35899999999999999</v>
      </c>
      <c r="Y51" s="142">
        <v>0.34799999999999998</v>
      </c>
      <c r="Z51" s="142">
        <v>0.30099999999999999</v>
      </c>
      <c r="AA51" s="142">
        <v>0.35199999999999998</v>
      </c>
      <c r="AB51" s="142">
        <v>0.23699999999999999</v>
      </c>
      <c r="AC51" s="142">
        <v>0.246</v>
      </c>
      <c r="AD51" s="142">
        <v>0.23699999999999999</v>
      </c>
      <c r="AE51" s="142">
        <v>0.26400000000000001</v>
      </c>
      <c r="AF51" s="141">
        <v>0.28100000000000003</v>
      </c>
      <c r="AG51" s="141">
        <v>0.28599999999999998</v>
      </c>
      <c r="AH51" s="141">
        <v>0.27500000000000002</v>
      </c>
      <c r="AI51" s="141">
        <v>0.29599999999999999</v>
      </c>
      <c r="AJ51" s="141">
        <v>0.21299999999999999</v>
      </c>
      <c r="AK51" s="141">
        <v>0.23100000000000001</v>
      </c>
      <c r="AL51" s="141">
        <v>0.214</v>
      </c>
      <c r="AM51" s="141">
        <v>0.29199999999999998</v>
      </c>
      <c r="AN51" s="141">
        <v>0.30199999999999999</v>
      </c>
      <c r="AO51" s="141">
        <v>0.32100000000000001</v>
      </c>
      <c r="AP51" s="141">
        <v>0.29699999999999999</v>
      </c>
      <c r="AQ51" s="141">
        <v>0.29599999999999999</v>
      </c>
      <c r="AR51" s="141">
        <v>0.316</v>
      </c>
      <c r="AS51" s="141">
        <v>0.29599999999999999</v>
      </c>
      <c r="AT51" s="140"/>
    </row>
    <row r="52" spans="1:46" s="132" customFormat="1" ht="31.5">
      <c r="A52" s="143" t="s">
        <v>162</v>
      </c>
      <c r="B52" s="129" t="s">
        <v>209</v>
      </c>
      <c r="C52" s="129" t="s">
        <v>209</v>
      </c>
      <c r="D52" s="129" t="s">
        <v>209</v>
      </c>
      <c r="E52" s="129" t="s">
        <v>209</v>
      </c>
      <c r="F52" s="129" t="s">
        <v>209</v>
      </c>
      <c r="G52" s="129" t="s">
        <v>209</v>
      </c>
      <c r="H52" s="129" t="s">
        <v>209</v>
      </c>
      <c r="I52" s="129" t="s">
        <v>209</v>
      </c>
      <c r="J52" s="129" t="s">
        <v>209</v>
      </c>
      <c r="K52" s="129" t="s">
        <v>209</v>
      </c>
      <c r="L52" s="129" t="s">
        <v>209</v>
      </c>
      <c r="M52" s="129" t="s">
        <v>209</v>
      </c>
      <c r="N52" s="129" t="s">
        <v>209</v>
      </c>
      <c r="O52" s="129" t="s">
        <v>209</v>
      </c>
      <c r="P52" s="129" t="s">
        <v>209</v>
      </c>
      <c r="Q52" s="129" t="s">
        <v>209</v>
      </c>
      <c r="R52" s="129" t="s">
        <v>209</v>
      </c>
      <c r="S52" s="129" t="s">
        <v>209</v>
      </c>
      <c r="T52" s="129" t="s">
        <v>209</v>
      </c>
      <c r="U52" s="129" t="s">
        <v>209</v>
      </c>
      <c r="V52" s="129" t="s">
        <v>209</v>
      </c>
      <c r="W52" s="129" t="s">
        <v>209</v>
      </c>
      <c r="X52" s="129" t="s">
        <v>209</v>
      </c>
      <c r="Y52" s="129" t="s">
        <v>209</v>
      </c>
      <c r="Z52" s="129" t="s">
        <v>209</v>
      </c>
      <c r="AA52" s="129" t="s">
        <v>209</v>
      </c>
      <c r="AB52" s="129" t="s">
        <v>209</v>
      </c>
      <c r="AC52" s="129" t="s">
        <v>209</v>
      </c>
      <c r="AD52" s="129" t="s">
        <v>209</v>
      </c>
      <c r="AE52" s="129" t="s">
        <v>209</v>
      </c>
      <c r="AF52" s="129" t="s">
        <v>209</v>
      </c>
      <c r="AG52" s="129" t="s">
        <v>209</v>
      </c>
      <c r="AH52" s="129" t="s">
        <v>209</v>
      </c>
      <c r="AI52" s="129" t="s">
        <v>209</v>
      </c>
      <c r="AJ52" s="129" t="s">
        <v>209</v>
      </c>
      <c r="AK52" s="129" t="s">
        <v>209</v>
      </c>
      <c r="AL52" s="129" t="s">
        <v>209</v>
      </c>
      <c r="AM52" s="129" t="s">
        <v>209</v>
      </c>
      <c r="AN52" s="129" t="s">
        <v>209</v>
      </c>
      <c r="AO52" s="129" t="s">
        <v>209</v>
      </c>
      <c r="AP52" s="129" t="s">
        <v>209</v>
      </c>
      <c r="AQ52" s="129" t="s">
        <v>209</v>
      </c>
      <c r="AR52" s="129" t="s">
        <v>209</v>
      </c>
      <c r="AS52" s="129" t="s">
        <v>209</v>
      </c>
      <c r="AT52" s="143"/>
    </row>
    <row r="53" spans="1:46">
      <c r="A53" s="140" t="s">
        <v>166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2"/>
      <c r="T53" s="142"/>
      <c r="U53" s="142"/>
      <c r="V53" s="142"/>
      <c r="W53" s="142"/>
      <c r="X53" s="142"/>
      <c r="Y53" s="142"/>
      <c r="Z53" s="142" t="s">
        <v>167</v>
      </c>
      <c r="AA53" s="142"/>
      <c r="AB53" s="142"/>
      <c r="AC53" s="142"/>
      <c r="AD53" s="142" t="s">
        <v>167</v>
      </c>
      <c r="AE53" s="142"/>
      <c r="AF53" s="141"/>
      <c r="AG53" s="141"/>
      <c r="AH53" s="141"/>
      <c r="AI53" s="141"/>
      <c r="AJ53" s="141" t="s">
        <v>167</v>
      </c>
      <c r="AK53" s="141"/>
      <c r="AL53" s="141" t="s">
        <v>167</v>
      </c>
      <c r="AM53" s="141"/>
      <c r="AN53" s="141"/>
      <c r="AO53" s="141"/>
      <c r="AP53" s="141"/>
      <c r="AQ53" s="141"/>
      <c r="AR53" s="141"/>
      <c r="AS53" s="141"/>
      <c r="AT53" s="144"/>
    </row>
    <row r="54" spans="1:46">
      <c r="B54" s="112" t="s">
        <v>172</v>
      </c>
    </row>
    <row r="55" spans="1:46">
      <c r="B55" s="112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J37"/>
  <sheetViews>
    <sheetView topLeftCell="BZ1" workbookViewId="0">
      <selection activeCell="CE6" sqref="CE6:CE14"/>
    </sheetView>
  </sheetViews>
  <sheetFormatPr defaultColWidth="9" defaultRowHeight="15.75"/>
  <cols>
    <col min="1" max="1" width="12.28515625" style="146" customWidth="1"/>
    <col min="2" max="2" width="11.140625" style="145" bestFit="1" customWidth="1"/>
    <col min="3" max="3" width="12.5703125" style="145" bestFit="1" customWidth="1"/>
    <col min="4" max="5" width="11.140625" style="145" bestFit="1" customWidth="1"/>
    <col min="6" max="9" width="11.140625" style="151" bestFit="1" customWidth="1"/>
    <col min="10" max="10" width="12.7109375" style="151" bestFit="1" customWidth="1"/>
    <col min="11" max="11" width="12" style="151" bestFit="1" customWidth="1"/>
    <col min="12" max="13" width="11.140625" style="151" bestFit="1" customWidth="1"/>
    <col min="14" max="14" width="12.7109375" style="151" bestFit="1" customWidth="1"/>
    <col min="15" max="15" width="12" style="151" bestFit="1" customWidth="1"/>
    <col min="16" max="17" width="11.140625" style="153" bestFit="1" customWidth="1"/>
    <col min="18" max="18" width="12.7109375" style="153" bestFit="1" customWidth="1"/>
    <col min="19" max="19" width="12" style="153" bestFit="1" customWidth="1"/>
    <col min="20" max="20" width="12.7109375" style="153" bestFit="1" customWidth="1"/>
    <col min="21" max="21" width="11.140625" style="153" bestFit="1" customWidth="1"/>
    <col min="22" max="22" width="12.140625" style="153" bestFit="1" customWidth="1"/>
    <col min="23" max="25" width="11.140625" style="153" bestFit="1" customWidth="1"/>
    <col min="26" max="29" width="11.140625" style="145" bestFit="1" customWidth="1"/>
    <col min="30" max="32" width="11.140625" style="151" bestFit="1" customWidth="1"/>
    <col min="33" max="62" width="11.140625" style="145" bestFit="1" customWidth="1"/>
    <col min="63" max="64" width="12.7109375" style="145" bestFit="1" customWidth="1"/>
    <col min="65" max="104" width="11.140625" style="145" bestFit="1" customWidth="1"/>
    <col min="105" max="105" width="12.140625" style="145" bestFit="1" customWidth="1"/>
    <col min="106" max="114" width="11.140625" style="145" bestFit="1" customWidth="1"/>
    <col min="115" max="256" width="9" style="146"/>
    <col min="257" max="257" width="12.28515625" style="146" customWidth="1"/>
    <col min="258" max="258" width="11.140625" style="146" bestFit="1" customWidth="1"/>
    <col min="259" max="259" width="12.5703125" style="146" bestFit="1" customWidth="1"/>
    <col min="260" max="265" width="11.140625" style="146" bestFit="1" customWidth="1"/>
    <col min="266" max="266" width="12.7109375" style="146" bestFit="1" customWidth="1"/>
    <col min="267" max="267" width="12" style="146" bestFit="1" customWidth="1"/>
    <col min="268" max="269" width="11.140625" style="146" bestFit="1" customWidth="1"/>
    <col min="270" max="270" width="12.7109375" style="146" bestFit="1" customWidth="1"/>
    <col min="271" max="271" width="12" style="146" bestFit="1" customWidth="1"/>
    <col min="272" max="273" width="11.140625" style="146" bestFit="1" customWidth="1"/>
    <col min="274" max="274" width="12.7109375" style="146" bestFit="1" customWidth="1"/>
    <col min="275" max="275" width="12" style="146" bestFit="1" customWidth="1"/>
    <col min="276" max="276" width="12.7109375" style="146" bestFit="1" customWidth="1"/>
    <col min="277" max="277" width="11.140625" style="146" bestFit="1" customWidth="1"/>
    <col min="278" max="278" width="12.140625" style="146" bestFit="1" customWidth="1"/>
    <col min="279" max="318" width="11.140625" style="146" bestFit="1" customWidth="1"/>
    <col min="319" max="320" width="12.7109375" style="146" bestFit="1" customWidth="1"/>
    <col min="321" max="360" width="11.140625" style="146" bestFit="1" customWidth="1"/>
    <col min="361" max="361" width="12.140625" style="146" bestFit="1" customWidth="1"/>
    <col min="362" max="370" width="11.140625" style="146" bestFit="1" customWidth="1"/>
    <col min="371" max="512" width="9" style="146"/>
    <col min="513" max="513" width="12.28515625" style="146" customWidth="1"/>
    <col min="514" max="514" width="11.140625" style="146" bestFit="1" customWidth="1"/>
    <col min="515" max="515" width="12.5703125" style="146" bestFit="1" customWidth="1"/>
    <col min="516" max="521" width="11.140625" style="146" bestFit="1" customWidth="1"/>
    <col min="522" max="522" width="12.7109375" style="146" bestFit="1" customWidth="1"/>
    <col min="523" max="523" width="12" style="146" bestFit="1" customWidth="1"/>
    <col min="524" max="525" width="11.140625" style="146" bestFit="1" customWidth="1"/>
    <col min="526" max="526" width="12.7109375" style="146" bestFit="1" customWidth="1"/>
    <col min="527" max="527" width="12" style="146" bestFit="1" customWidth="1"/>
    <col min="528" max="529" width="11.140625" style="146" bestFit="1" customWidth="1"/>
    <col min="530" max="530" width="12.7109375" style="146" bestFit="1" customWidth="1"/>
    <col min="531" max="531" width="12" style="146" bestFit="1" customWidth="1"/>
    <col min="532" max="532" width="12.7109375" style="146" bestFit="1" customWidth="1"/>
    <col min="533" max="533" width="11.140625" style="146" bestFit="1" customWidth="1"/>
    <col min="534" max="534" width="12.140625" style="146" bestFit="1" customWidth="1"/>
    <col min="535" max="574" width="11.140625" style="146" bestFit="1" customWidth="1"/>
    <col min="575" max="576" width="12.7109375" style="146" bestFit="1" customWidth="1"/>
    <col min="577" max="616" width="11.140625" style="146" bestFit="1" customWidth="1"/>
    <col min="617" max="617" width="12.140625" style="146" bestFit="1" customWidth="1"/>
    <col min="618" max="626" width="11.140625" style="146" bestFit="1" customWidth="1"/>
    <col min="627" max="768" width="9" style="146"/>
    <col min="769" max="769" width="12.28515625" style="146" customWidth="1"/>
    <col min="770" max="770" width="11.140625" style="146" bestFit="1" customWidth="1"/>
    <col min="771" max="771" width="12.5703125" style="146" bestFit="1" customWidth="1"/>
    <col min="772" max="777" width="11.140625" style="146" bestFit="1" customWidth="1"/>
    <col min="778" max="778" width="12.7109375" style="146" bestFit="1" customWidth="1"/>
    <col min="779" max="779" width="12" style="146" bestFit="1" customWidth="1"/>
    <col min="780" max="781" width="11.140625" style="146" bestFit="1" customWidth="1"/>
    <col min="782" max="782" width="12.7109375" style="146" bestFit="1" customWidth="1"/>
    <col min="783" max="783" width="12" style="146" bestFit="1" customWidth="1"/>
    <col min="784" max="785" width="11.140625" style="146" bestFit="1" customWidth="1"/>
    <col min="786" max="786" width="12.7109375" style="146" bestFit="1" customWidth="1"/>
    <col min="787" max="787" width="12" style="146" bestFit="1" customWidth="1"/>
    <col min="788" max="788" width="12.7109375" style="146" bestFit="1" customWidth="1"/>
    <col min="789" max="789" width="11.140625" style="146" bestFit="1" customWidth="1"/>
    <col min="790" max="790" width="12.140625" style="146" bestFit="1" customWidth="1"/>
    <col min="791" max="830" width="11.140625" style="146" bestFit="1" customWidth="1"/>
    <col min="831" max="832" width="12.7109375" style="146" bestFit="1" customWidth="1"/>
    <col min="833" max="872" width="11.140625" style="146" bestFit="1" customWidth="1"/>
    <col min="873" max="873" width="12.140625" style="146" bestFit="1" customWidth="1"/>
    <col min="874" max="882" width="11.140625" style="146" bestFit="1" customWidth="1"/>
    <col min="883" max="1024" width="9" style="146"/>
    <col min="1025" max="1025" width="12.28515625" style="146" customWidth="1"/>
    <col min="1026" max="1026" width="11.140625" style="146" bestFit="1" customWidth="1"/>
    <col min="1027" max="1027" width="12.5703125" style="146" bestFit="1" customWidth="1"/>
    <col min="1028" max="1033" width="11.140625" style="146" bestFit="1" customWidth="1"/>
    <col min="1034" max="1034" width="12.7109375" style="146" bestFit="1" customWidth="1"/>
    <col min="1035" max="1035" width="12" style="146" bestFit="1" customWidth="1"/>
    <col min="1036" max="1037" width="11.140625" style="146" bestFit="1" customWidth="1"/>
    <col min="1038" max="1038" width="12.7109375" style="146" bestFit="1" customWidth="1"/>
    <col min="1039" max="1039" width="12" style="146" bestFit="1" customWidth="1"/>
    <col min="1040" max="1041" width="11.140625" style="146" bestFit="1" customWidth="1"/>
    <col min="1042" max="1042" width="12.7109375" style="146" bestFit="1" customWidth="1"/>
    <col min="1043" max="1043" width="12" style="146" bestFit="1" customWidth="1"/>
    <col min="1044" max="1044" width="12.7109375" style="146" bestFit="1" customWidth="1"/>
    <col min="1045" max="1045" width="11.140625" style="146" bestFit="1" customWidth="1"/>
    <col min="1046" max="1046" width="12.140625" style="146" bestFit="1" customWidth="1"/>
    <col min="1047" max="1086" width="11.140625" style="146" bestFit="1" customWidth="1"/>
    <col min="1087" max="1088" width="12.7109375" style="146" bestFit="1" customWidth="1"/>
    <col min="1089" max="1128" width="11.140625" style="146" bestFit="1" customWidth="1"/>
    <col min="1129" max="1129" width="12.140625" style="146" bestFit="1" customWidth="1"/>
    <col min="1130" max="1138" width="11.140625" style="146" bestFit="1" customWidth="1"/>
    <col min="1139" max="1280" width="9" style="146"/>
    <col min="1281" max="1281" width="12.28515625" style="146" customWidth="1"/>
    <col min="1282" max="1282" width="11.140625" style="146" bestFit="1" customWidth="1"/>
    <col min="1283" max="1283" width="12.5703125" style="146" bestFit="1" customWidth="1"/>
    <col min="1284" max="1289" width="11.140625" style="146" bestFit="1" customWidth="1"/>
    <col min="1290" max="1290" width="12.7109375" style="146" bestFit="1" customWidth="1"/>
    <col min="1291" max="1291" width="12" style="146" bestFit="1" customWidth="1"/>
    <col min="1292" max="1293" width="11.140625" style="146" bestFit="1" customWidth="1"/>
    <col min="1294" max="1294" width="12.7109375" style="146" bestFit="1" customWidth="1"/>
    <col min="1295" max="1295" width="12" style="146" bestFit="1" customWidth="1"/>
    <col min="1296" max="1297" width="11.140625" style="146" bestFit="1" customWidth="1"/>
    <col min="1298" max="1298" width="12.7109375" style="146" bestFit="1" customWidth="1"/>
    <col min="1299" max="1299" width="12" style="146" bestFit="1" customWidth="1"/>
    <col min="1300" max="1300" width="12.7109375" style="146" bestFit="1" customWidth="1"/>
    <col min="1301" max="1301" width="11.140625" style="146" bestFit="1" customWidth="1"/>
    <col min="1302" max="1302" width="12.140625" style="146" bestFit="1" customWidth="1"/>
    <col min="1303" max="1342" width="11.140625" style="146" bestFit="1" customWidth="1"/>
    <col min="1343" max="1344" width="12.7109375" style="146" bestFit="1" customWidth="1"/>
    <col min="1345" max="1384" width="11.140625" style="146" bestFit="1" customWidth="1"/>
    <col min="1385" max="1385" width="12.140625" style="146" bestFit="1" customWidth="1"/>
    <col min="1386" max="1394" width="11.140625" style="146" bestFit="1" customWidth="1"/>
    <col min="1395" max="1536" width="9" style="146"/>
    <col min="1537" max="1537" width="12.28515625" style="146" customWidth="1"/>
    <col min="1538" max="1538" width="11.140625" style="146" bestFit="1" customWidth="1"/>
    <col min="1539" max="1539" width="12.5703125" style="146" bestFit="1" customWidth="1"/>
    <col min="1540" max="1545" width="11.140625" style="146" bestFit="1" customWidth="1"/>
    <col min="1546" max="1546" width="12.7109375" style="146" bestFit="1" customWidth="1"/>
    <col min="1547" max="1547" width="12" style="146" bestFit="1" customWidth="1"/>
    <col min="1548" max="1549" width="11.140625" style="146" bestFit="1" customWidth="1"/>
    <col min="1550" max="1550" width="12.7109375" style="146" bestFit="1" customWidth="1"/>
    <col min="1551" max="1551" width="12" style="146" bestFit="1" customWidth="1"/>
    <col min="1552" max="1553" width="11.140625" style="146" bestFit="1" customWidth="1"/>
    <col min="1554" max="1554" width="12.7109375" style="146" bestFit="1" customWidth="1"/>
    <col min="1555" max="1555" width="12" style="146" bestFit="1" customWidth="1"/>
    <col min="1556" max="1556" width="12.7109375" style="146" bestFit="1" customWidth="1"/>
    <col min="1557" max="1557" width="11.140625" style="146" bestFit="1" customWidth="1"/>
    <col min="1558" max="1558" width="12.140625" style="146" bestFit="1" customWidth="1"/>
    <col min="1559" max="1598" width="11.140625" style="146" bestFit="1" customWidth="1"/>
    <col min="1599" max="1600" width="12.7109375" style="146" bestFit="1" customWidth="1"/>
    <col min="1601" max="1640" width="11.140625" style="146" bestFit="1" customWidth="1"/>
    <col min="1641" max="1641" width="12.140625" style="146" bestFit="1" customWidth="1"/>
    <col min="1642" max="1650" width="11.140625" style="146" bestFit="1" customWidth="1"/>
    <col min="1651" max="1792" width="9" style="146"/>
    <col min="1793" max="1793" width="12.28515625" style="146" customWidth="1"/>
    <col min="1794" max="1794" width="11.140625" style="146" bestFit="1" customWidth="1"/>
    <col min="1795" max="1795" width="12.5703125" style="146" bestFit="1" customWidth="1"/>
    <col min="1796" max="1801" width="11.140625" style="146" bestFit="1" customWidth="1"/>
    <col min="1802" max="1802" width="12.7109375" style="146" bestFit="1" customWidth="1"/>
    <col min="1803" max="1803" width="12" style="146" bestFit="1" customWidth="1"/>
    <col min="1804" max="1805" width="11.140625" style="146" bestFit="1" customWidth="1"/>
    <col min="1806" max="1806" width="12.7109375" style="146" bestFit="1" customWidth="1"/>
    <col min="1807" max="1807" width="12" style="146" bestFit="1" customWidth="1"/>
    <col min="1808" max="1809" width="11.140625" style="146" bestFit="1" customWidth="1"/>
    <col min="1810" max="1810" width="12.7109375" style="146" bestFit="1" customWidth="1"/>
    <col min="1811" max="1811" width="12" style="146" bestFit="1" customWidth="1"/>
    <col min="1812" max="1812" width="12.7109375" style="146" bestFit="1" customWidth="1"/>
    <col min="1813" max="1813" width="11.140625" style="146" bestFit="1" customWidth="1"/>
    <col min="1814" max="1814" width="12.140625" style="146" bestFit="1" customWidth="1"/>
    <col min="1815" max="1854" width="11.140625" style="146" bestFit="1" customWidth="1"/>
    <col min="1855" max="1856" width="12.7109375" style="146" bestFit="1" customWidth="1"/>
    <col min="1857" max="1896" width="11.140625" style="146" bestFit="1" customWidth="1"/>
    <col min="1897" max="1897" width="12.140625" style="146" bestFit="1" customWidth="1"/>
    <col min="1898" max="1906" width="11.140625" style="146" bestFit="1" customWidth="1"/>
    <col min="1907" max="2048" width="9" style="146"/>
    <col min="2049" max="2049" width="12.28515625" style="146" customWidth="1"/>
    <col min="2050" max="2050" width="11.140625" style="146" bestFit="1" customWidth="1"/>
    <col min="2051" max="2051" width="12.5703125" style="146" bestFit="1" customWidth="1"/>
    <col min="2052" max="2057" width="11.140625" style="146" bestFit="1" customWidth="1"/>
    <col min="2058" max="2058" width="12.7109375" style="146" bestFit="1" customWidth="1"/>
    <col min="2059" max="2059" width="12" style="146" bestFit="1" customWidth="1"/>
    <col min="2060" max="2061" width="11.140625" style="146" bestFit="1" customWidth="1"/>
    <col min="2062" max="2062" width="12.7109375" style="146" bestFit="1" customWidth="1"/>
    <col min="2063" max="2063" width="12" style="146" bestFit="1" customWidth="1"/>
    <col min="2064" max="2065" width="11.140625" style="146" bestFit="1" customWidth="1"/>
    <col min="2066" max="2066" width="12.7109375" style="146" bestFit="1" customWidth="1"/>
    <col min="2067" max="2067" width="12" style="146" bestFit="1" customWidth="1"/>
    <col min="2068" max="2068" width="12.7109375" style="146" bestFit="1" customWidth="1"/>
    <col min="2069" max="2069" width="11.140625" style="146" bestFit="1" customWidth="1"/>
    <col min="2070" max="2070" width="12.140625" style="146" bestFit="1" customWidth="1"/>
    <col min="2071" max="2110" width="11.140625" style="146" bestFit="1" customWidth="1"/>
    <col min="2111" max="2112" width="12.7109375" style="146" bestFit="1" customWidth="1"/>
    <col min="2113" max="2152" width="11.140625" style="146" bestFit="1" customWidth="1"/>
    <col min="2153" max="2153" width="12.140625" style="146" bestFit="1" customWidth="1"/>
    <col min="2154" max="2162" width="11.140625" style="146" bestFit="1" customWidth="1"/>
    <col min="2163" max="2304" width="9" style="146"/>
    <col min="2305" max="2305" width="12.28515625" style="146" customWidth="1"/>
    <col min="2306" max="2306" width="11.140625" style="146" bestFit="1" customWidth="1"/>
    <col min="2307" max="2307" width="12.5703125" style="146" bestFit="1" customWidth="1"/>
    <col min="2308" max="2313" width="11.140625" style="146" bestFit="1" customWidth="1"/>
    <col min="2314" max="2314" width="12.7109375" style="146" bestFit="1" customWidth="1"/>
    <col min="2315" max="2315" width="12" style="146" bestFit="1" customWidth="1"/>
    <col min="2316" max="2317" width="11.140625" style="146" bestFit="1" customWidth="1"/>
    <col min="2318" max="2318" width="12.7109375" style="146" bestFit="1" customWidth="1"/>
    <col min="2319" max="2319" width="12" style="146" bestFit="1" customWidth="1"/>
    <col min="2320" max="2321" width="11.140625" style="146" bestFit="1" customWidth="1"/>
    <col min="2322" max="2322" width="12.7109375" style="146" bestFit="1" customWidth="1"/>
    <col min="2323" max="2323" width="12" style="146" bestFit="1" customWidth="1"/>
    <col min="2324" max="2324" width="12.7109375" style="146" bestFit="1" customWidth="1"/>
    <col min="2325" max="2325" width="11.140625" style="146" bestFit="1" customWidth="1"/>
    <col min="2326" max="2326" width="12.140625" style="146" bestFit="1" customWidth="1"/>
    <col min="2327" max="2366" width="11.140625" style="146" bestFit="1" customWidth="1"/>
    <col min="2367" max="2368" width="12.7109375" style="146" bestFit="1" customWidth="1"/>
    <col min="2369" max="2408" width="11.140625" style="146" bestFit="1" customWidth="1"/>
    <col min="2409" max="2409" width="12.140625" style="146" bestFit="1" customWidth="1"/>
    <col min="2410" max="2418" width="11.140625" style="146" bestFit="1" customWidth="1"/>
    <col min="2419" max="2560" width="9" style="146"/>
    <col min="2561" max="2561" width="12.28515625" style="146" customWidth="1"/>
    <col min="2562" max="2562" width="11.140625" style="146" bestFit="1" customWidth="1"/>
    <col min="2563" max="2563" width="12.5703125" style="146" bestFit="1" customWidth="1"/>
    <col min="2564" max="2569" width="11.140625" style="146" bestFit="1" customWidth="1"/>
    <col min="2570" max="2570" width="12.7109375" style="146" bestFit="1" customWidth="1"/>
    <col min="2571" max="2571" width="12" style="146" bestFit="1" customWidth="1"/>
    <col min="2572" max="2573" width="11.140625" style="146" bestFit="1" customWidth="1"/>
    <col min="2574" max="2574" width="12.7109375" style="146" bestFit="1" customWidth="1"/>
    <col min="2575" max="2575" width="12" style="146" bestFit="1" customWidth="1"/>
    <col min="2576" max="2577" width="11.140625" style="146" bestFit="1" customWidth="1"/>
    <col min="2578" max="2578" width="12.7109375" style="146" bestFit="1" customWidth="1"/>
    <col min="2579" max="2579" width="12" style="146" bestFit="1" customWidth="1"/>
    <col min="2580" max="2580" width="12.7109375" style="146" bestFit="1" customWidth="1"/>
    <col min="2581" max="2581" width="11.140625" style="146" bestFit="1" customWidth="1"/>
    <col min="2582" max="2582" width="12.140625" style="146" bestFit="1" customWidth="1"/>
    <col min="2583" max="2622" width="11.140625" style="146" bestFit="1" customWidth="1"/>
    <col min="2623" max="2624" width="12.7109375" style="146" bestFit="1" customWidth="1"/>
    <col min="2625" max="2664" width="11.140625" style="146" bestFit="1" customWidth="1"/>
    <col min="2665" max="2665" width="12.140625" style="146" bestFit="1" customWidth="1"/>
    <col min="2666" max="2674" width="11.140625" style="146" bestFit="1" customWidth="1"/>
    <col min="2675" max="2816" width="9" style="146"/>
    <col min="2817" max="2817" width="12.28515625" style="146" customWidth="1"/>
    <col min="2818" max="2818" width="11.140625" style="146" bestFit="1" customWidth="1"/>
    <col min="2819" max="2819" width="12.5703125" style="146" bestFit="1" customWidth="1"/>
    <col min="2820" max="2825" width="11.140625" style="146" bestFit="1" customWidth="1"/>
    <col min="2826" max="2826" width="12.7109375" style="146" bestFit="1" customWidth="1"/>
    <col min="2827" max="2827" width="12" style="146" bestFit="1" customWidth="1"/>
    <col min="2828" max="2829" width="11.140625" style="146" bestFit="1" customWidth="1"/>
    <col min="2830" max="2830" width="12.7109375" style="146" bestFit="1" customWidth="1"/>
    <col min="2831" max="2831" width="12" style="146" bestFit="1" customWidth="1"/>
    <col min="2832" max="2833" width="11.140625" style="146" bestFit="1" customWidth="1"/>
    <col min="2834" max="2834" width="12.7109375" style="146" bestFit="1" customWidth="1"/>
    <col min="2835" max="2835" width="12" style="146" bestFit="1" customWidth="1"/>
    <col min="2836" max="2836" width="12.7109375" style="146" bestFit="1" customWidth="1"/>
    <col min="2837" max="2837" width="11.140625" style="146" bestFit="1" customWidth="1"/>
    <col min="2838" max="2838" width="12.140625" style="146" bestFit="1" customWidth="1"/>
    <col min="2839" max="2878" width="11.140625" style="146" bestFit="1" customWidth="1"/>
    <col min="2879" max="2880" width="12.7109375" style="146" bestFit="1" customWidth="1"/>
    <col min="2881" max="2920" width="11.140625" style="146" bestFit="1" customWidth="1"/>
    <col min="2921" max="2921" width="12.140625" style="146" bestFit="1" customWidth="1"/>
    <col min="2922" max="2930" width="11.140625" style="146" bestFit="1" customWidth="1"/>
    <col min="2931" max="3072" width="9" style="146"/>
    <col min="3073" max="3073" width="12.28515625" style="146" customWidth="1"/>
    <col min="3074" max="3074" width="11.140625" style="146" bestFit="1" customWidth="1"/>
    <col min="3075" max="3075" width="12.5703125" style="146" bestFit="1" customWidth="1"/>
    <col min="3076" max="3081" width="11.140625" style="146" bestFit="1" customWidth="1"/>
    <col min="3082" max="3082" width="12.7109375" style="146" bestFit="1" customWidth="1"/>
    <col min="3083" max="3083" width="12" style="146" bestFit="1" customWidth="1"/>
    <col min="3084" max="3085" width="11.140625" style="146" bestFit="1" customWidth="1"/>
    <col min="3086" max="3086" width="12.7109375" style="146" bestFit="1" customWidth="1"/>
    <col min="3087" max="3087" width="12" style="146" bestFit="1" customWidth="1"/>
    <col min="3088" max="3089" width="11.140625" style="146" bestFit="1" customWidth="1"/>
    <col min="3090" max="3090" width="12.7109375" style="146" bestFit="1" customWidth="1"/>
    <col min="3091" max="3091" width="12" style="146" bestFit="1" customWidth="1"/>
    <col min="3092" max="3092" width="12.7109375" style="146" bestFit="1" customWidth="1"/>
    <col min="3093" max="3093" width="11.140625" style="146" bestFit="1" customWidth="1"/>
    <col min="3094" max="3094" width="12.140625" style="146" bestFit="1" customWidth="1"/>
    <col min="3095" max="3134" width="11.140625" style="146" bestFit="1" customWidth="1"/>
    <col min="3135" max="3136" width="12.7109375" style="146" bestFit="1" customWidth="1"/>
    <col min="3137" max="3176" width="11.140625" style="146" bestFit="1" customWidth="1"/>
    <col min="3177" max="3177" width="12.140625" style="146" bestFit="1" customWidth="1"/>
    <col min="3178" max="3186" width="11.140625" style="146" bestFit="1" customWidth="1"/>
    <col min="3187" max="3328" width="9" style="146"/>
    <col min="3329" max="3329" width="12.28515625" style="146" customWidth="1"/>
    <col min="3330" max="3330" width="11.140625" style="146" bestFit="1" customWidth="1"/>
    <col min="3331" max="3331" width="12.5703125" style="146" bestFit="1" customWidth="1"/>
    <col min="3332" max="3337" width="11.140625" style="146" bestFit="1" customWidth="1"/>
    <col min="3338" max="3338" width="12.7109375" style="146" bestFit="1" customWidth="1"/>
    <col min="3339" max="3339" width="12" style="146" bestFit="1" customWidth="1"/>
    <col min="3340" max="3341" width="11.140625" style="146" bestFit="1" customWidth="1"/>
    <col min="3342" max="3342" width="12.7109375" style="146" bestFit="1" customWidth="1"/>
    <col min="3343" max="3343" width="12" style="146" bestFit="1" customWidth="1"/>
    <col min="3344" max="3345" width="11.140625" style="146" bestFit="1" customWidth="1"/>
    <col min="3346" max="3346" width="12.7109375" style="146" bestFit="1" customWidth="1"/>
    <col min="3347" max="3347" width="12" style="146" bestFit="1" customWidth="1"/>
    <col min="3348" max="3348" width="12.7109375" style="146" bestFit="1" customWidth="1"/>
    <col min="3349" max="3349" width="11.140625" style="146" bestFit="1" customWidth="1"/>
    <col min="3350" max="3350" width="12.140625" style="146" bestFit="1" customWidth="1"/>
    <col min="3351" max="3390" width="11.140625" style="146" bestFit="1" customWidth="1"/>
    <col min="3391" max="3392" width="12.7109375" style="146" bestFit="1" customWidth="1"/>
    <col min="3393" max="3432" width="11.140625" style="146" bestFit="1" customWidth="1"/>
    <col min="3433" max="3433" width="12.140625" style="146" bestFit="1" customWidth="1"/>
    <col min="3434" max="3442" width="11.140625" style="146" bestFit="1" customWidth="1"/>
    <col min="3443" max="3584" width="9" style="146"/>
    <col min="3585" max="3585" width="12.28515625" style="146" customWidth="1"/>
    <col min="3586" max="3586" width="11.140625" style="146" bestFit="1" customWidth="1"/>
    <col min="3587" max="3587" width="12.5703125" style="146" bestFit="1" customWidth="1"/>
    <col min="3588" max="3593" width="11.140625" style="146" bestFit="1" customWidth="1"/>
    <col min="3594" max="3594" width="12.7109375" style="146" bestFit="1" customWidth="1"/>
    <col min="3595" max="3595" width="12" style="146" bestFit="1" customWidth="1"/>
    <col min="3596" max="3597" width="11.140625" style="146" bestFit="1" customWidth="1"/>
    <col min="3598" max="3598" width="12.7109375" style="146" bestFit="1" customWidth="1"/>
    <col min="3599" max="3599" width="12" style="146" bestFit="1" customWidth="1"/>
    <col min="3600" max="3601" width="11.140625" style="146" bestFit="1" customWidth="1"/>
    <col min="3602" max="3602" width="12.7109375" style="146" bestFit="1" customWidth="1"/>
    <col min="3603" max="3603" width="12" style="146" bestFit="1" customWidth="1"/>
    <col min="3604" max="3604" width="12.7109375" style="146" bestFit="1" customWidth="1"/>
    <col min="3605" max="3605" width="11.140625" style="146" bestFit="1" customWidth="1"/>
    <col min="3606" max="3606" width="12.140625" style="146" bestFit="1" customWidth="1"/>
    <col min="3607" max="3646" width="11.140625" style="146" bestFit="1" customWidth="1"/>
    <col min="3647" max="3648" width="12.7109375" style="146" bestFit="1" customWidth="1"/>
    <col min="3649" max="3688" width="11.140625" style="146" bestFit="1" customWidth="1"/>
    <col min="3689" max="3689" width="12.140625" style="146" bestFit="1" customWidth="1"/>
    <col min="3690" max="3698" width="11.140625" style="146" bestFit="1" customWidth="1"/>
    <col min="3699" max="3840" width="9" style="146"/>
    <col min="3841" max="3841" width="12.28515625" style="146" customWidth="1"/>
    <col min="3842" max="3842" width="11.140625" style="146" bestFit="1" customWidth="1"/>
    <col min="3843" max="3843" width="12.5703125" style="146" bestFit="1" customWidth="1"/>
    <col min="3844" max="3849" width="11.140625" style="146" bestFit="1" customWidth="1"/>
    <col min="3850" max="3850" width="12.7109375" style="146" bestFit="1" customWidth="1"/>
    <col min="3851" max="3851" width="12" style="146" bestFit="1" customWidth="1"/>
    <col min="3852" max="3853" width="11.140625" style="146" bestFit="1" customWidth="1"/>
    <col min="3854" max="3854" width="12.7109375" style="146" bestFit="1" customWidth="1"/>
    <col min="3855" max="3855" width="12" style="146" bestFit="1" customWidth="1"/>
    <col min="3856" max="3857" width="11.140625" style="146" bestFit="1" customWidth="1"/>
    <col min="3858" max="3858" width="12.7109375" style="146" bestFit="1" customWidth="1"/>
    <col min="3859" max="3859" width="12" style="146" bestFit="1" customWidth="1"/>
    <col min="3860" max="3860" width="12.7109375" style="146" bestFit="1" customWidth="1"/>
    <col min="3861" max="3861" width="11.140625" style="146" bestFit="1" customWidth="1"/>
    <col min="3862" max="3862" width="12.140625" style="146" bestFit="1" customWidth="1"/>
    <col min="3863" max="3902" width="11.140625" style="146" bestFit="1" customWidth="1"/>
    <col min="3903" max="3904" width="12.7109375" style="146" bestFit="1" customWidth="1"/>
    <col min="3905" max="3944" width="11.140625" style="146" bestFit="1" customWidth="1"/>
    <col min="3945" max="3945" width="12.140625" style="146" bestFit="1" customWidth="1"/>
    <col min="3946" max="3954" width="11.140625" style="146" bestFit="1" customWidth="1"/>
    <col min="3955" max="4096" width="9" style="146"/>
    <col min="4097" max="4097" width="12.28515625" style="146" customWidth="1"/>
    <col min="4098" max="4098" width="11.140625" style="146" bestFit="1" customWidth="1"/>
    <col min="4099" max="4099" width="12.5703125" style="146" bestFit="1" customWidth="1"/>
    <col min="4100" max="4105" width="11.140625" style="146" bestFit="1" customWidth="1"/>
    <col min="4106" max="4106" width="12.7109375" style="146" bestFit="1" customWidth="1"/>
    <col min="4107" max="4107" width="12" style="146" bestFit="1" customWidth="1"/>
    <col min="4108" max="4109" width="11.140625" style="146" bestFit="1" customWidth="1"/>
    <col min="4110" max="4110" width="12.7109375" style="146" bestFit="1" customWidth="1"/>
    <col min="4111" max="4111" width="12" style="146" bestFit="1" customWidth="1"/>
    <col min="4112" max="4113" width="11.140625" style="146" bestFit="1" customWidth="1"/>
    <col min="4114" max="4114" width="12.7109375" style="146" bestFit="1" customWidth="1"/>
    <col min="4115" max="4115" width="12" style="146" bestFit="1" customWidth="1"/>
    <col min="4116" max="4116" width="12.7109375" style="146" bestFit="1" customWidth="1"/>
    <col min="4117" max="4117" width="11.140625" style="146" bestFit="1" customWidth="1"/>
    <col min="4118" max="4118" width="12.140625" style="146" bestFit="1" customWidth="1"/>
    <col min="4119" max="4158" width="11.140625" style="146" bestFit="1" customWidth="1"/>
    <col min="4159" max="4160" width="12.7109375" style="146" bestFit="1" customWidth="1"/>
    <col min="4161" max="4200" width="11.140625" style="146" bestFit="1" customWidth="1"/>
    <col min="4201" max="4201" width="12.140625" style="146" bestFit="1" customWidth="1"/>
    <col min="4202" max="4210" width="11.140625" style="146" bestFit="1" customWidth="1"/>
    <col min="4211" max="4352" width="9" style="146"/>
    <col min="4353" max="4353" width="12.28515625" style="146" customWidth="1"/>
    <col min="4354" max="4354" width="11.140625" style="146" bestFit="1" customWidth="1"/>
    <col min="4355" max="4355" width="12.5703125" style="146" bestFit="1" customWidth="1"/>
    <col min="4356" max="4361" width="11.140625" style="146" bestFit="1" customWidth="1"/>
    <col min="4362" max="4362" width="12.7109375" style="146" bestFit="1" customWidth="1"/>
    <col min="4363" max="4363" width="12" style="146" bestFit="1" customWidth="1"/>
    <col min="4364" max="4365" width="11.140625" style="146" bestFit="1" customWidth="1"/>
    <col min="4366" max="4366" width="12.7109375" style="146" bestFit="1" customWidth="1"/>
    <col min="4367" max="4367" width="12" style="146" bestFit="1" customWidth="1"/>
    <col min="4368" max="4369" width="11.140625" style="146" bestFit="1" customWidth="1"/>
    <col min="4370" max="4370" width="12.7109375" style="146" bestFit="1" customWidth="1"/>
    <col min="4371" max="4371" width="12" style="146" bestFit="1" customWidth="1"/>
    <col min="4372" max="4372" width="12.7109375" style="146" bestFit="1" customWidth="1"/>
    <col min="4373" max="4373" width="11.140625" style="146" bestFit="1" customWidth="1"/>
    <col min="4374" max="4374" width="12.140625" style="146" bestFit="1" customWidth="1"/>
    <col min="4375" max="4414" width="11.140625" style="146" bestFit="1" customWidth="1"/>
    <col min="4415" max="4416" width="12.7109375" style="146" bestFit="1" customWidth="1"/>
    <col min="4417" max="4456" width="11.140625" style="146" bestFit="1" customWidth="1"/>
    <col min="4457" max="4457" width="12.140625" style="146" bestFit="1" customWidth="1"/>
    <col min="4458" max="4466" width="11.140625" style="146" bestFit="1" customWidth="1"/>
    <col min="4467" max="4608" width="9" style="146"/>
    <col min="4609" max="4609" width="12.28515625" style="146" customWidth="1"/>
    <col min="4610" max="4610" width="11.140625" style="146" bestFit="1" customWidth="1"/>
    <col min="4611" max="4611" width="12.5703125" style="146" bestFit="1" customWidth="1"/>
    <col min="4612" max="4617" width="11.140625" style="146" bestFit="1" customWidth="1"/>
    <col min="4618" max="4618" width="12.7109375" style="146" bestFit="1" customWidth="1"/>
    <col min="4619" max="4619" width="12" style="146" bestFit="1" customWidth="1"/>
    <col min="4620" max="4621" width="11.140625" style="146" bestFit="1" customWidth="1"/>
    <col min="4622" max="4622" width="12.7109375" style="146" bestFit="1" customWidth="1"/>
    <col min="4623" max="4623" width="12" style="146" bestFit="1" customWidth="1"/>
    <col min="4624" max="4625" width="11.140625" style="146" bestFit="1" customWidth="1"/>
    <col min="4626" max="4626" width="12.7109375" style="146" bestFit="1" customWidth="1"/>
    <col min="4627" max="4627" width="12" style="146" bestFit="1" customWidth="1"/>
    <col min="4628" max="4628" width="12.7109375" style="146" bestFit="1" customWidth="1"/>
    <col min="4629" max="4629" width="11.140625" style="146" bestFit="1" customWidth="1"/>
    <col min="4630" max="4630" width="12.140625" style="146" bestFit="1" customWidth="1"/>
    <col min="4631" max="4670" width="11.140625" style="146" bestFit="1" customWidth="1"/>
    <col min="4671" max="4672" width="12.7109375" style="146" bestFit="1" customWidth="1"/>
    <col min="4673" max="4712" width="11.140625" style="146" bestFit="1" customWidth="1"/>
    <col min="4713" max="4713" width="12.140625" style="146" bestFit="1" customWidth="1"/>
    <col min="4714" max="4722" width="11.140625" style="146" bestFit="1" customWidth="1"/>
    <col min="4723" max="4864" width="9" style="146"/>
    <col min="4865" max="4865" width="12.28515625" style="146" customWidth="1"/>
    <col min="4866" max="4866" width="11.140625" style="146" bestFit="1" customWidth="1"/>
    <col min="4867" max="4867" width="12.5703125" style="146" bestFit="1" customWidth="1"/>
    <col min="4868" max="4873" width="11.140625" style="146" bestFit="1" customWidth="1"/>
    <col min="4874" max="4874" width="12.7109375" style="146" bestFit="1" customWidth="1"/>
    <col min="4875" max="4875" width="12" style="146" bestFit="1" customWidth="1"/>
    <col min="4876" max="4877" width="11.140625" style="146" bestFit="1" customWidth="1"/>
    <col min="4878" max="4878" width="12.7109375" style="146" bestFit="1" customWidth="1"/>
    <col min="4879" max="4879" width="12" style="146" bestFit="1" customWidth="1"/>
    <col min="4880" max="4881" width="11.140625" style="146" bestFit="1" customWidth="1"/>
    <col min="4882" max="4882" width="12.7109375" style="146" bestFit="1" customWidth="1"/>
    <col min="4883" max="4883" width="12" style="146" bestFit="1" customWidth="1"/>
    <col min="4884" max="4884" width="12.7109375" style="146" bestFit="1" customWidth="1"/>
    <col min="4885" max="4885" width="11.140625" style="146" bestFit="1" customWidth="1"/>
    <col min="4886" max="4886" width="12.140625" style="146" bestFit="1" customWidth="1"/>
    <col min="4887" max="4926" width="11.140625" style="146" bestFit="1" customWidth="1"/>
    <col min="4927" max="4928" width="12.7109375" style="146" bestFit="1" customWidth="1"/>
    <col min="4929" max="4968" width="11.140625" style="146" bestFit="1" customWidth="1"/>
    <col min="4969" max="4969" width="12.140625" style="146" bestFit="1" customWidth="1"/>
    <col min="4970" max="4978" width="11.140625" style="146" bestFit="1" customWidth="1"/>
    <col min="4979" max="5120" width="9" style="146"/>
    <col min="5121" max="5121" width="12.28515625" style="146" customWidth="1"/>
    <col min="5122" max="5122" width="11.140625" style="146" bestFit="1" customWidth="1"/>
    <col min="5123" max="5123" width="12.5703125" style="146" bestFit="1" customWidth="1"/>
    <col min="5124" max="5129" width="11.140625" style="146" bestFit="1" customWidth="1"/>
    <col min="5130" max="5130" width="12.7109375" style="146" bestFit="1" customWidth="1"/>
    <col min="5131" max="5131" width="12" style="146" bestFit="1" customWidth="1"/>
    <col min="5132" max="5133" width="11.140625" style="146" bestFit="1" customWidth="1"/>
    <col min="5134" max="5134" width="12.7109375" style="146" bestFit="1" customWidth="1"/>
    <col min="5135" max="5135" width="12" style="146" bestFit="1" customWidth="1"/>
    <col min="5136" max="5137" width="11.140625" style="146" bestFit="1" customWidth="1"/>
    <col min="5138" max="5138" width="12.7109375" style="146" bestFit="1" customWidth="1"/>
    <col min="5139" max="5139" width="12" style="146" bestFit="1" customWidth="1"/>
    <col min="5140" max="5140" width="12.7109375" style="146" bestFit="1" customWidth="1"/>
    <col min="5141" max="5141" width="11.140625" style="146" bestFit="1" customWidth="1"/>
    <col min="5142" max="5142" width="12.140625" style="146" bestFit="1" customWidth="1"/>
    <col min="5143" max="5182" width="11.140625" style="146" bestFit="1" customWidth="1"/>
    <col min="5183" max="5184" width="12.7109375" style="146" bestFit="1" customWidth="1"/>
    <col min="5185" max="5224" width="11.140625" style="146" bestFit="1" customWidth="1"/>
    <col min="5225" max="5225" width="12.140625" style="146" bestFit="1" customWidth="1"/>
    <col min="5226" max="5234" width="11.140625" style="146" bestFit="1" customWidth="1"/>
    <col min="5235" max="5376" width="9" style="146"/>
    <col min="5377" max="5377" width="12.28515625" style="146" customWidth="1"/>
    <col min="5378" max="5378" width="11.140625" style="146" bestFit="1" customWidth="1"/>
    <col min="5379" max="5379" width="12.5703125" style="146" bestFit="1" customWidth="1"/>
    <col min="5380" max="5385" width="11.140625" style="146" bestFit="1" customWidth="1"/>
    <col min="5386" max="5386" width="12.7109375" style="146" bestFit="1" customWidth="1"/>
    <col min="5387" max="5387" width="12" style="146" bestFit="1" customWidth="1"/>
    <col min="5388" max="5389" width="11.140625" style="146" bestFit="1" customWidth="1"/>
    <col min="5390" max="5390" width="12.7109375" style="146" bestFit="1" customWidth="1"/>
    <col min="5391" max="5391" width="12" style="146" bestFit="1" customWidth="1"/>
    <col min="5392" max="5393" width="11.140625" style="146" bestFit="1" customWidth="1"/>
    <col min="5394" max="5394" width="12.7109375" style="146" bestFit="1" customWidth="1"/>
    <col min="5395" max="5395" width="12" style="146" bestFit="1" customWidth="1"/>
    <col min="5396" max="5396" width="12.7109375" style="146" bestFit="1" customWidth="1"/>
    <col min="5397" max="5397" width="11.140625" style="146" bestFit="1" customWidth="1"/>
    <col min="5398" max="5398" width="12.140625" style="146" bestFit="1" customWidth="1"/>
    <col min="5399" max="5438" width="11.140625" style="146" bestFit="1" customWidth="1"/>
    <col min="5439" max="5440" width="12.7109375" style="146" bestFit="1" customWidth="1"/>
    <col min="5441" max="5480" width="11.140625" style="146" bestFit="1" customWidth="1"/>
    <col min="5481" max="5481" width="12.140625" style="146" bestFit="1" customWidth="1"/>
    <col min="5482" max="5490" width="11.140625" style="146" bestFit="1" customWidth="1"/>
    <col min="5491" max="5632" width="9" style="146"/>
    <col min="5633" max="5633" width="12.28515625" style="146" customWidth="1"/>
    <col min="5634" max="5634" width="11.140625" style="146" bestFit="1" customWidth="1"/>
    <col min="5635" max="5635" width="12.5703125" style="146" bestFit="1" customWidth="1"/>
    <col min="5636" max="5641" width="11.140625" style="146" bestFit="1" customWidth="1"/>
    <col min="5642" max="5642" width="12.7109375" style="146" bestFit="1" customWidth="1"/>
    <col min="5643" max="5643" width="12" style="146" bestFit="1" customWidth="1"/>
    <col min="5644" max="5645" width="11.140625" style="146" bestFit="1" customWidth="1"/>
    <col min="5646" max="5646" width="12.7109375" style="146" bestFit="1" customWidth="1"/>
    <col min="5647" max="5647" width="12" style="146" bestFit="1" customWidth="1"/>
    <col min="5648" max="5649" width="11.140625" style="146" bestFit="1" customWidth="1"/>
    <col min="5650" max="5650" width="12.7109375" style="146" bestFit="1" customWidth="1"/>
    <col min="5651" max="5651" width="12" style="146" bestFit="1" customWidth="1"/>
    <col min="5652" max="5652" width="12.7109375" style="146" bestFit="1" customWidth="1"/>
    <col min="5653" max="5653" width="11.140625" style="146" bestFit="1" customWidth="1"/>
    <col min="5654" max="5654" width="12.140625" style="146" bestFit="1" customWidth="1"/>
    <col min="5655" max="5694" width="11.140625" style="146" bestFit="1" customWidth="1"/>
    <col min="5695" max="5696" width="12.7109375" style="146" bestFit="1" customWidth="1"/>
    <col min="5697" max="5736" width="11.140625" style="146" bestFit="1" customWidth="1"/>
    <col min="5737" max="5737" width="12.140625" style="146" bestFit="1" customWidth="1"/>
    <col min="5738" max="5746" width="11.140625" style="146" bestFit="1" customWidth="1"/>
    <col min="5747" max="5888" width="9" style="146"/>
    <col min="5889" max="5889" width="12.28515625" style="146" customWidth="1"/>
    <col min="5890" max="5890" width="11.140625" style="146" bestFit="1" customWidth="1"/>
    <col min="5891" max="5891" width="12.5703125" style="146" bestFit="1" customWidth="1"/>
    <col min="5892" max="5897" width="11.140625" style="146" bestFit="1" customWidth="1"/>
    <col min="5898" max="5898" width="12.7109375" style="146" bestFit="1" customWidth="1"/>
    <col min="5899" max="5899" width="12" style="146" bestFit="1" customWidth="1"/>
    <col min="5900" max="5901" width="11.140625" style="146" bestFit="1" customWidth="1"/>
    <col min="5902" max="5902" width="12.7109375" style="146" bestFit="1" customWidth="1"/>
    <col min="5903" max="5903" width="12" style="146" bestFit="1" customWidth="1"/>
    <col min="5904" max="5905" width="11.140625" style="146" bestFit="1" customWidth="1"/>
    <col min="5906" max="5906" width="12.7109375" style="146" bestFit="1" customWidth="1"/>
    <col min="5907" max="5907" width="12" style="146" bestFit="1" customWidth="1"/>
    <col min="5908" max="5908" width="12.7109375" style="146" bestFit="1" customWidth="1"/>
    <col min="5909" max="5909" width="11.140625" style="146" bestFit="1" customWidth="1"/>
    <col min="5910" max="5910" width="12.140625" style="146" bestFit="1" customWidth="1"/>
    <col min="5911" max="5950" width="11.140625" style="146" bestFit="1" customWidth="1"/>
    <col min="5951" max="5952" width="12.7109375" style="146" bestFit="1" customWidth="1"/>
    <col min="5953" max="5992" width="11.140625" style="146" bestFit="1" customWidth="1"/>
    <col min="5993" max="5993" width="12.140625" style="146" bestFit="1" customWidth="1"/>
    <col min="5994" max="6002" width="11.140625" style="146" bestFit="1" customWidth="1"/>
    <col min="6003" max="6144" width="9" style="146"/>
    <col min="6145" max="6145" width="12.28515625" style="146" customWidth="1"/>
    <col min="6146" max="6146" width="11.140625" style="146" bestFit="1" customWidth="1"/>
    <col min="6147" max="6147" width="12.5703125" style="146" bestFit="1" customWidth="1"/>
    <col min="6148" max="6153" width="11.140625" style="146" bestFit="1" customWidth="1"/>
    <col min="6154" max="6154" width="12.7109375" style="146" bestFit="1" customWidth="1"/>
    <col min="6155" max="6155" width="12" style="146" bestFit="1" customWidth="1"/>
    <col min="6156" max="6157" width="11.140625" style="146" bestFit="1" customWidth="1"/>
    <col min="6158" max="6158" width="12.7109375" style="146" bestFit="1" customWidth="1"/>
    <col min="6159" max="6159" width="12" style="146" bestFit="1" customWidth="1"/>
    <col min="6160" max="6161" width="11.140625" style="146" bestFit="1" customWidth="1"/>
    <col min="6162" max="6162" width="12.7109375" style="146" bestFit="1" customWidth="1"/>
    <col min="6163" max="6163" width="12" style="146" bestFit="1" customWidth="1"/>
    <col min="6164" max="6164" width="12.7109375" style="146" bestFit="1" customWidth="1"/>
    <col min="6165" max="6165" width="11.140625" style="146" bestFit="1" customWidth="1"/>
    <col min="6166" max="6166" width="12.140625" style="146" bestFit="1" customWidth="1"/>
    <col min="6167" max="6206" width="11.140625" style="146" bestFit="1" customWidth="1"/>
    <col min="6207" max="6208" width="12.7109375" style="146" bestFit="1" customWidth="1"/>
    <col min="6209" max="6248" width="11.140625" style="146" bestFit="1" customWidth="1"/>
    <col min="6249" max="6249" width="12.140625" style="146" bestFit="1" customWidth="1"/>
    <col min="6250" max="6258" width="11.140625" style="146" bestFit="1" customWidth="1"/>
    <col min="6259" max="6400" width="9" style="146"/>
    <col min="6401" max="6401" width="12.28515625" style="146" customWidth="1"/>
    <col min="6402" max="6402" width="11.140625" style="146" bestFit="1" customWidth="1"/>
    <col min="6403" max="6403" width="12.5703125" style="146" bestFit="1" customWidth="1"/>
    <col min="6404" max="6409" width="11.140625" style="146" bestFit="1" customWidth="1"/>
    <col min="6410" max="6410" width="12.7109375" style="146" bestFit="1" customWidth="1"/>
    <col min="6411" max="6411" width="12" style="146" bestFit="1" customWidth="1"/>
    <col min="6412" max="6413" width="11.140625" style="146" bestFit="1" customWidth="1"/>
    <col min="6414" max="6414" width="12.7109375" style="146" bestFit="1" customWidth="1"/>
    <col min="6415" max="6415" width="12" style="146" bestFit="1" customWidth="1"/>
    <col min="6416" max="6417" width="11.140625" style="146" bestFit="1" customWidth="1"/>
    <col min="6418" max="6418" width="12.7109375" style="146" bestFit="1" customWidth="1"/>
    <col min="6419" max="6419" width="12" style="146" bestFit="1" customWidth="1"/>
    <col min="6420" max="6420" width="12.7109375" style="146" bestFit="1" customWidth="1"/>
    <col min="6421" max="6421" width="11.140625" style="146" bestFit="1" customWidth="1"/>
    <col min="6422" max="6422" width="12.140625" style="146" bestFit="1" customWidth="1"/>
    <col min="6423" max="6462" width="11.140625" style="146" bestFit="1" customWidth="1"/>
    <col min="6463" max="6464" width="12.7109375" style="146" bestFit="1" customWidth="1"/>
    <col min="6465" max="6504" width="11.140625" style="146" bestFit="1" customWidth="1"/>
    <col min="6505" max="6505" width="12.140625" style="146" bestFit="1" customWidth="1"/>
    <col min="6506" max="6514" width="11.140625" style="146" bestFit="1" customWidth="1"/>
    <col min="6515" max="6656" width="9" style="146"/>
    <col min="6657" max="6657" width="12.28515625" style="146" customWidth="1"/>
    <col min="6658" max="6658" width="11.140625" style="146" bestFit="1" customWidth="1"/>
    <col min="6659" max="6659" width="12.5703125" style="146" bestFit="1" customWidth="1"/>
    <col min="6660" max="6665" width="11.140625" style="146" bestFit="1" customWidth="1"/>
    <col min="6666" max="6666" width="12.7109375" style="146" bestFit="1" customWidth="1"/>
    <col min="6667" max="6667" width="12" style="146" bestFit="1" customWidth="1"/>
    <col min="6668" max="6669" width="11.140625" style="146" bestFit="1" customWidth="1"/>
    <col min="6670" max="6670" width="12.7109375" style="146" bestFit="1" customWidth="1"/>
    <col min="6671" max="6671" width="12" style="146" bestFit="1" customWidth="1"/>
    <col min="6672" max="6673" width="11.140625" style="146" bestFit="1" customWidth="1"/>
    <col min="6674" max="6674" width="12.7109375" style="146" bestFit="1" customWidth="1"/>
    <col min="6675" max="6675" width="12" style="146" bestFit="1" customWidth="1"/>
    <col min="6676" max="6676" width="12.7109375" style="146" bestFit="1" customWidth="1"/>
    <col min="6677" max="6677" width="11.140625" style="146" bestFit="1" customWidth="1"/>
    <col min="6678" max="6678" width="12.140625" style="146" bestFit="1" customWidth="1"/>
    <col min="6679" max="6718" width="11.140625" style="146" bestFit="1" customWidth="1"/>
    <col min="6719" max="6720" width="12.7109375" style="146" bestFit="1" customWidth="1"/>
    <col min="6721" max="6760" width="11.140625" style="146" bestFit="1" customWidth="1"/>
    <col min="6761" max="6761" width="12.140625" style="146" bestFit="1" customWidth="1"/>
    <col min="6762" max="6770" width="11.140625" style="146" bestFit="1" customWidth="1"/>
    <col min="6771" max="6912" width="9" style="146"/>
    <col min="6913" max="6913" width="12.28515625" style="146" customWidth="1"/>
    <col min="6914" max="6914" width="11.140625" style="146" bestFit="1" customWidth="1"/>
    <col min="6915" max="6915" width="12.5703125" style="146" bestFit="1" customWidth="1"/>
    <col min="6916" max="6921" width="11.140625" style="146" bestFit="1" customWidth="1"/>
    <col min="6922" max="6922" width="12.7109375" style="146" bestFit="1" customWidth="1"/>
    <col min="6923" max="6923" width="12" style="146" bestFit="1" customWidth="1"/>
    <col min="6924" max="6925" width="11.140625" style="146" bestFit="1" customWidth="1"/>
    <col min="6926" max="6926" width="12.7109375" style="146" bestFit="1" customWidth="1"/>
    <col min="6927" max="6927" width="12" style="146" bestFit="1" customWidth="1"/>
    <col min="6928" max="6929" width="11.140625" style="146" bestFit="1" customWidth="1"/>
    <col min="6930" max="6930" width="12.7109375" style="146" bestFit="1" customWidth="1"/>
    <col min="6931" max="6931" width="12" style="146" bestFit="1" customWidth="1"/>
    <col min="6932" max="6932" width="12.7109375" style="146" bestFit="1" customWidth="1"/>
    <col min="6933" max="6933" width="11.140625" style="146" bestFit="1" customWidth="1"/>
    <col min="6934" max="6934" width="12.140625" style="146" bestFit="1" customWidth="1"/>
    <col min="6935" max="6974" width="11.140625" style="146" bestFit="1" customWidth="1"/>
    <col min="6975" max="6976" width="12.7109375" style="146" bestFit="1" customWidth="1"/>
    <col min="6977" max="7016" width="11.140625" style="146" bestFit="1" customWidth="1"/>
    <col min="7017" max="7017" width="12.140625" style="146" bestFit="1" customWidth="1"/>
    <col min="7018" max="7026" width="11.140625" style="146" bestFit="1" customWidth="1"/>
    <col min="7027" max="7168" width="9" style="146"/>
    <col min="7169" max="7169" width="12.28515625" style="146" customWidth="1"/>
    <col min="7170" max="7170" width="11.140625" style="146" bestFit="1" customWidth="1"/>
    <col min="7171" max="7171" width="12.5703125" style="146" bestFit="1" customWidth="1"/>
    <col min="7172" max="7177" width="11.140625" style="146" bestFit="1" customWidth="1"/>
    <col min="7178" max="7178" width="12.7109375" style="146" bestFit="1" customWidth="1"/>
    <col min="7179" max="7179" width="12" style="146" bestFit="1" customWidth="1"/>
    <col min="7180" max="7181" width="11.140625" style="146" bestFit="1" customWidth="1"/>
    <col min="7182" max="7182" width="12.7109375" style="146" bestFit="1" customWidth="1"/>
    <col min="7183" max="7183" width="12" style="146" bestFit="1" customWidth="1"/>
    <col min="7184" max="7185" width="11.140625" style="146" bestFit="1" customWidth="1"/>
    <col min="7186" max="7186" width="12.7109375" style="146" bestFit="1" customWidth="1"/>
    <col min="7187" max="7187" width="12" style="146" bestFit="1" customWidth="1"/>
    <col min="7188" max="7188" width="12.7109375" style="146" bestFit="1" customWidth="1"/>
    <col min="7189" max="7189" width="11.140625" style="146" bestFit="1" customWidth="1"/>
    <col min="7190" max="7190" width="12.140625" style="146" bestFit="1" customWidth="1"/>
    <col min="7191" max="7230" width="11.140625" style="146" bestFit="1" customWidth="1"/>
    <col min="7231" max="7232" width="12.7109375" style="146" bestFit="1" customWidth="1"/>
    <col min="7233" max="7272" width="11.140625" style="146" bestFit="1" customWidth="1"/>
    <col min="7273" max="7273" width="12.140625" style="146" bestFit="1" customWidth="1"/>
    <col min="7274" max="7282" width="11.140625" style="146" bestFit="1" customWidth="1"/>
    <col min="7283" max="7424" width="9" style="146"/>
    <col min="7425" max="7425" width="12.28515625" style="146" customWidth="1"/>
    <col min="7426" max="7426" width="11.140625" style="146" bestFit="1" customWidth="1"/>
    <col min="7427" max="7427" width="12.5703125" style="146" bestFit="1" customWidth="1"/>
    <col min="7428" max="7433" width="11.140625" style="146" bestFit="1" customWidth="1"/>
    <col min="7434" max="7434" width="12.7109375" style="146" bestFit="1" customWidth="1"/>
    <col min="7435" max="7435" width="12" style="146" bestFit="1" customWidth="1"/>
    <col min="7436" max="7437" width="11.140625" style="146" bestFit="1" customWidth="1"/>
    <col min="7438" max="7438" width="12.7109375" style="146" bestFit="1" customWidth="1"/>
    <col min="7439" max="7439" width="12" style="146" bestFit="1" customWidth="1"/>
    <col min="7440" max="7441" width="11.140625" style="146" bestFit="1" customWidth="1"/>
    <col min="7442" max="7442" width="12.7109375" style="146" bestFit="1" customWidth="1"/>
    <col min="7443" max="7443" width="12" style="146" bestFit="1" customWidth="1"/>
    <col min="7444" max="7444" width="12.7109375" style="146" bestFit="1" customWidth="1"/>
    <col min="7445" max="7445" width="11.140625" style="146" bestFit="1" customWidth="1"/>
    <col min="7446" max="7446" width="12.140625" style="146" bestFit="1" customWidth="1"/>
    <col min="7447" max="7486" width="11.140625" style="146" bestFit="1" customWidth="1"/>
    <col min="7487" max="7488" width="12.7109375" style="146" bestFit="1" customWidth="1"/>
    <col min="7489" max="7528" width="11.140625" style="146" bestFit="1" customWidth="1"/>
    <col min="7529" max="7529" width="12.140625" style="146" bestFit="1" customWidth="1"/>
    <col min="7530" max="7538" width="11.140625" style="146" bestFit="1" customWidth="1"/>
    <col min="7539" max="7680" width="9" style="146"/>
    <col min="7681" max="7681" width="12.28515625" style="146" customWidth="1"/>
    <col min="7682" max="7682" width="11.140625" style="146" bestFit="1" customWidth="1"/>
    <col min="7683" max="7683" width="12.5703125" style="146" bestFit="1" customWidth="1"/>
    <col min="7684" max="7689" width="11.140625" style="146" bestFit="1" customWidth="1"/>
    <col min="7690" max="7690" width="12.7109375" style="146" bestFit="1" customWidth="1"/>
    <col min="7691" max="7691" width="12" style="146" bestFit="1" customWidth="1"/>
    <col min="7692" max="7693" width="11.140625" style="146" bestFit="1" customWidth="1"/>
    <col min="7694" max="7694" width="12.7109375" style="146" bestFit="1" customWidth="1"/>
    <col min="7695" max="7695" width="12" style="146" bestFit="1" customWidth="1"/>
    <col min="7696" max="7697" width="11.140625" style="146" bestFit="1" customWidth="1"/>
    <col min="7698" max="7698" width="12.7109375" style="146" bestFit="1" customWidth="1"/>
    <col min="7699" max="7699" width="12" style="146" bestFit="1" customWidth="1"/>
    <col min="7700" max="7700" width="12.7109375" style="146" bestFit="1" customWidth="1"/>
    <col min="7701" max="7701" width="11.140625" style="146" bestFit="1" customWidth="1"/>
    <col min="7702" max="7702" width="12.140625" style="146" bestFit="1" customWidth="1"/>
    <col min="7703" max="7742" width="11.140625" style="146" bestFit="1" customWidth="1"/>
    <col min="7743" max="7744" width="12.7109375" style="146" bestFit="1" customWidth="1"/>
    <col min="7745" max="7784" width="11.140625" style="146" bestFit="1" customWidth="1"/>
    <col min="7785" max="7785" width="12.140625" style="146" bestFit="1" customWidth="1"/>
    <col min="7786" max="7794" width="11.140625" style="146" bestFit="1" customWidth="1"/>
    <col min="7795" max="7936" width="9" style="146"/>
    <col min="7937" max="7937" width="12.28515625" style="146" customWidth="1"/>
    <col min="7938" max="7938" width="11.140625" style="146" bestFit="1" customWidth="1"/>
    <col min="7939" max="7939" width="12.5703125" style="146" bestFit="1" customWidth="1"/>
    <col min="7940" max="7945" width="11.140625" style="146" bestFit="1" customWidth="1"/>
    <col min="7946" max="7946" width="12.7109375" style="146" bestFit="1" customWidth="1"/>
    <col min="7947" max="7947" width="12" style="146" bestFit="1" customWidth="1"/>
    <col min="7948" max="7949" width="11.140625" style="146" bestFit="1" customWidth="1"/>
    <col min="7950" max="7950" width="12.7109375" style="146" bestFit="1" customWidth="1"/>
    <col min="7951" max="7951" width="12" style="146" bestFit="1" customWidth="1"/>
    <col min="7952" max="7953" width="11.140625" style="146" bestFit="1" customWidth="1"/>
    <col min="7954" max="7954" width="12.7109375" style="146" bestFit="1" customWidth="1"/>
    <col min="7955" max="7955" width="12" style="146" bestFit="1" customWidth="1"/>
    <col min="7956" max="7956" width="12.7109375" style="146" bestFit="1" customWidth="1"/>
    <col min="7957" max="7957" width="11.140625" style="146" bestFit="1" customWidth="1"/>
    <col min="7958" max="7958" width="12.140625" style="146" bestFit="1" customWidth="1"/>
    <col min="7959" max="7998" width="11.140625" style="146" bestFit="1" customWidth="1"/>
    <col min="7999" max="8000" width="12.7109375" style="146" bestFit="1" customWidth="1"/>
    <col min="8001" max="8040" width="11.140625" style="146" bestFit="1" customWidth="1"/>
    <col min="8041" max="8041" width="12.140625" style="146" bestFit="1" customWidth="1"/>
    <col min="8042" max="8050" width="11.140625" style="146" bestFit="1" customWidth="1"/>
    <col min="8051" max="8192" width="9" style="146"/>
    <col min="8193" max="8193" width="12.28515625" style="146" customWidth="1"/>
    <col min="8194" max="8194" width="11.140625" style="146" bestFit="1" customWidth="1"/>
    <col min="8195" max="8195" width="12.5703125" style="146" bestFit="1" customWidth="1"/>
    <col min="8196" max="8201" width="11.140625" style="146" bestFit="1" customWidth="1"/>
    <col min="8202" max="8202" width="12.7109375" style="146" bestFit="1" customWidth="1"/>
    <col min="8203" max="8203" width="12" style="146" bestFit="1" customWidth="1"/>
    <col min="8204" max="8205" width="11.140625" style="146" bestFit="1" customWidth="1"/>
    <col min="8206" max="8206" width="12.7109375" style="146" bestFit="1" customWidth="1"/>
    <col min="8207" max="8207" width="12" style="146" bestFit="1" customWidth="1"/>
    <col min="8208" max="8209" width="11.140625" style="146" bestFit="1" customWidth="1"/>
    <col min="8210" max="8210" width="12.7109375" style="146" bestFit="1" customWidth="1"/>
    <col min="8211" max="8211" width="12" style="146" bestFit="1" customWidth="1"/>
    <col min="8212" max="8212" width="12.7109375" style="146" bestFit="1" customWidth="1"/>
    <col min="8213" max="8213" width="11.140625" style="146" bestFit="1" customWidth="1"/>
    <col min="8214" max="8214" width="12.140625" style="146" bestFit="1" customWidth="1"/>
    <col min="8215" max="8254" width="11.140625" style="146" bestFit="1" customWidth="1"/>
    <col min="8255" max="8256" width="12.7109375" style="146" bestFit="1" customWidth="1"/>
    <col min="8257" max="8296" width="11.140625" style="146" bestFit="1" customWidth="1"/>
    <col min="8297" max="8297" width="12.140625" style="146" bestFit="1" customWidth="1"/>
    <col min="8298" max="8306" width="11.140625" style="146" bestFit="1" customWidth="1"/>
    <col min="8307" max="8448" width="9" style="146"/>
    <col min="8449" max="8449" width="12.28515625" style="146" customWidth="1"/>
    <col min="8450" max="8450" width="11.140625" style="146" bestFit="1" customWidth="1"/>
    <col min="8451" max="8451" width="12.5703125" style="146" bestFit="1" customWidth="1"/>
    <col min="8452" max="8457" width="11.140625" style="146" bestFit="1" customWidth="1"/>
    <col min="8458" max="8458" width="12.7109375" style="146" bestFit="1" customWidth="1"/>
    <col min="8459" max="8459" width="12" style="146" bestFit="1" customWidth="1"/>
    <col min="8460" max="8461" width="11.140625" style="146" bestFit="1" customWidth="1"/>
    <col min="8462" max="8462" width="12.7109375" style="146" bestFit="1" customWidth="1"/>
    <col min="8463" max="8463" width="12" style="146" bestFit="1" customWidth="1"/>
    <col min="8464" max="8465" width="11.140625" style="146" bestFit="1" customWidth="1"/>
    <col min="8466" max="8466" width="12.7109375" style="146" bestFit="1" customWidth="1"/>
    <col min="8467" max="8467" width="12" style="146" bestFit="1" customWidth="1"/>
    <col min="8468" max="8468" width="12.7109375" style="146" bestFit="1" customWidth="1"/>
    <col min="8469" max="8469" width="11.140625" style="146" bestFit="1" customWidth="1"/>
    <col min="8470" max="8470" width="12.140625" style="146" bestFit="1" customWidth="1"/>
    <col min="8471" max="8510" width="11.140625" style="146" bestFit="1" customWidth="1"/>
    <col min="8511" max="8512" width="12.7109375" style="146" bestFit="1" customWidth="1"/>
    <col min="8513" max="8552" width="11.140625" style="146" bestFit="1" customWidth="1"/>
    <col min="8553" max="8553" width="12.140625" style="146" bestFit="1" customWidth="1"/>
    <col min="8554" max="8562" width="11.140625" style="146" bestFit="1" customWidth="1"/>
    <col min="8563" max="8704" width="9" style="146"/>
    <col min="8705" max="8705" width="12.28515625" style="146" customWidth="1"/>
    <col min="8706" max="8706" width="11.140625" style="146" bestFit="1" customWidth="1"/>
    <col min="8707" max="8707" width="12.5703125" style="146" bestFit="1" customWidth="1"/>
    <col min="8708" max="8713" width="11.140625" style="146" bestFit="1" customWidth="1"/>
    <col min="8714" max="8714" width="12.7109375" style="146" bestFit="1" customWidth="1"/>
    <col min="8715" max="8715" width="12" style="146" bestFit="1" customWidth="1"/>
    <col min="8716" max="8717" width="11.140625" style="146" bestFit="1" customWidth="1"/>
    <col min="8718" max="8718" width="12.7109375" style="146" bestFit="1" customWidth="1"/>
    <col min="8719" max="8719" width="12" style="146" bestFit="1" customWidth="1"/>
    <col min="8720" max="8721" width="11.140625" style="146" bestFit="1" customWidth="1"/>
    <col min="8722" max="8722" width="12.7109375" style="146" bestFit="1" customWidth="1"/>
    <col min="8723" max="8723" width="12" style="146" bestFit="1" customWidth="1"/>
    <col min="8724" max="8724" width="12.7109375" style="146" bestFit="1" customWidth="1"/>
    <col min="8725" max="8725" width="11.140625" style="146" bestFit="1" customWidth="1"/>
    <col min="8726" max="8726" width="12.140625" style="146" bestFit="1" customWidth="1"/>
    <col min="8727" max="8766" width="11.140625" style="146" bestFit="1" customWidth="1"/>
    <col min="8767" max="8768" width="12.7109375" style="146" bestFit="1" customWidth="1"/>
    <col min="8769" max="8808" width="11.140625" style="146" bestFit="1" customWidth="1"/>
    <col min="8809" max="8809" width="12.140625" style="146" bestFit="1" customWidth="1"/>
    <col min="8810" max="8818" width="11.140625" style="146" bestFit="1" customWidth="1"/>
    <col min="8819" max="8960" width="9" style="146"/>
    <col min="8961" max="8961" width="12.28515625" style="146" customWidth="1"/>
    <col min="8962" max="8962" width="11.140625" style="146" bestFit="1" customWidth="1"/>
    <col min="8963" max="8963" width="12.5703125" style="146" bestFit="1" customWidth="1"/>
    <col min="8964" max="8969" width="11.140625" style="146" bestFit="1" customWidth="1"/>
    <col min="8970" max="8970" width="12.7109375" style="146" bestFit="1" customWidth="1"/>
    <col min="8971" max="8971" width="12" style="146" bestFit="1" customWidth="1"/>
    <col min="8972" max="8973" width="11.140625" style="146" bestFit="1" customWidth="1"/>
    <col min="8974" max="8974" width="12.7109375" style="146" bestFit="1" customWidth="1"/>
    <col min="8975" max="8975" width="12" style="146" bestFit="1" customWidth="1"/>
    <col min="8976" max="8977" width="11.140625" style="146" bestFit="1" customWidth="1"/>
    <col min="8978" max="8978" width="12.7109375" style="146" bestFit="1" customWidth="1"/>
    <col min="8979" max="8979" width="12" style="146" bestFit="1" customWidth="1"/>
    <col min="8980" max="8980" width="12.7109375" style="146" bestFit="1" customWidth="1"/>
    <col min="8981" max="8981" width="11.140625" style="146" bestFit="1" customWidth="1"/>
    <col min="8982" max="8982" width="12.140625" style="146" bestFit="1" customWidth="1"/>
    <col min="8983" max="9022" width="11.140625" style="146" bestFit="1" customWidth="1"/>
    <col min="9023" max="9024" width="12.7109375" style="146" bestFit="1" customWidth="1"/>
    <col min="9025" max="9064" width="11.140625" style="146" bestFit="1" customWidth="1"/>
    <col min="9065" max="9065" width="12.140625" style="146" bestFit="1" customWidth="1"/>
    <col min="9066" max="9074" width="11.140625" style="146" bestFit="1" customWidth="1"/>
    <col min="9075" max="9216" width="9" style="146"/>
    <col min="9217" max="9217" width="12.28515625" style="146" customWidth="1"/>
    <col min="9218" max="9218" width="11.140625" style="146" bestFit="1" customWidth="1"/>
    <col min="9219" max="9219" width="12.5703125" style="146" bestFit="1" customWidth="1"/>
    <col min="9220" max="9225" width="11.140625" style="146" bestFit="1" customWidth="1"/>
    <col min="9226" max="9226" width="12.7109375" style="146" bestFit="1" customWidth="1"/>
    <col min="9227" max="9227" width="12" style="146" bestFit="1" customWidth="1"/>
    <col min="9228" max="9229" width="11.140625" style="146" bestFit="1" customWidth="1"/>
    <col min="9230" max="9230" width="12.7109375" style="146" bestFit="1" customWidth="1"/>
    <col min="9231" max="9231" width="12" style="146" bestFit="1" customWidth="1"/>
    <col min="9232" max="9233" width="11.140625" style="146" bestFit="1" customWidth="1"/>
    <col min="9234" max="9234" width="12.7109375" style="146" bestFit="1" customWidth="1"/>
    <col min="9235" max="9235" width="12" style="146" bestFit="1" customWidth="1"/>
    <col min="9236" max="9236" width="12.7109375" style="146" bestFit="1" customWidth="1"/>
    <col min="9237" max="9237" width="11.140625" style="146" bestFit="1" customWidth="1"/>
    <col min="9238" max="9238" width="12.140625" style="146" bestFit="1" customWidth="1"/>
    <col min="9239" max="9278" width="11.140625" style="146" bestFit="1" customWidth="1"/>
    <col min="9279" max="9280" width="12.7109375" style="146" bestFit="1" customWidth="1"/>
    <col min="9281" max="9320" width="11.140625" style="146" bestFit="1" customWidth="1"/>
    <col min="9321" max="9321" width="12.140625" style="146" bestFit="1" customWidth="1"/>
    <col min="9322" max="9330" width="11.140625" style="146" bestFit="1" customWidth="1"/>
    <col min="9331" max="9472" width="9" style="146"/>
    <col min="9473" max="9473" width="12.28515625" style="146" customWidth="1"/>
    <col min="9474" max="9474" width="11.140625" style="146" bestFit="1" customWidth="1"/>
    <col min="9475" max="9475" width="12.5703125" style="146" bestFit="1" customWidth="1"/>
    <col min="9476" max="9481" width="11.140625" style="146" bestFit="1" customWidth="1"/>
    <col min="9482" max="9482" width="12.7109375" style="146" bestFit="1" customWidth="1"/>
    <col min="9483" max="9483" width="12" style="146" bestFit="1" customWidth="1"/>
    <col min="9484" max="9485" width="11.140625" style="146" bestFit="1" customWidth="1"/>
    <col min="9486" max="9486" width="12.7109375" style="146" bestFit="1" customWidth="1"/>
    <col min="9487" max="9487" width="12" style="146" bestFit="1" customWidth="1"/>
    <col min="9488" max="9489" width="11.140625" style="146" bestFit="1" customWidth="1"/>
    <col min="9490" max="9490" width="12.7109375" style="146" bestFit="1" customWidth="1"/>
    <col min="9491" max="9491" width="12" style="146" bestFit="1" customWidth="1"/>
    <col min="9492" max="9492" width="12.7109375" style="146" bestFit="1" customWidth="1"/>
    <col min="9493" max="9493" width="11.140625" style="146" bestFit="1" customWidth="1"/>
    <col min="9494" max="9494" width="12.140625" style="146" bestFit="1" customWidth="1"/>
    <col min="9495" max="9534" width="11.140625" style="146" bestFit="1" customWidth="1"/>
    <col min="9535" max="9536" width="12.7109375" style="146" bestFit="1" customWidth="1"/>
    <col min="9537" max="9576" width="11.140625" style="146" bestFit="1" customWidth="1"/>
    <col min="9577" max="9577" width="12.140625" style="146" bestFit="1" customWidth="1"/>
    <col min="9578" max="9586" width="11.140625" style="146" bestFit="1" customWidth="1"/>
    <col min="9587" max="9728" width="9" style="146"/>
    <col min="9729" max="9729" width="12.28515625" style="146" customWidth="1"/>
    <col min="9730" max="9730" width="11.140625" style="146" bestFit="1" customWidth="1"/>
    <col min="9731" max="9731" width="12.5703125" style="146" bestFit="1" customWidth="1"/>
    <col min="9732" max="9737" width="11.140625" style="146" bestFit="1" customWidth="1"/>
    <col min="9738" max="9738" width="12.7109375" style="146" bestFit="1" customWidth="1"/>
    <col min="9739" max="9739" width="12" style="146" bestFit="1" customWidth="1"/>
    <col min="9740" max="9741" width="11.140625" style="146" bestFit="1" customWidth="1"/>
    <col min="9742" max="9742" width="12.7109375" style="146" bestFit="1" customWidth="1"/>
    <col min="9743" max="9743" width="12" style="146" bestFit="1" customWidth="1"/>
    <col min="9744" max="9745" width="11.140625" style="146" bestFit="1" customWidth="1"/>
    <col min="9746" max="9746" width="12.7109375" style="146" bestFit="1" customWidth="1"/>
    <col min="9747" max="9747" width="12" style="146" bestFit="1" customWidth="1"/>
    <col min="9748" max="9748" width="12.7109375" style="146" bestFit="1" customWidth="1"/>
    <col min="9749" max="9749" width="11.140625" style="146" bestFit="1" customWidth="1"/>
    <col min="9750" max="9750" width="12.140625" style="146" bestFit="1" customWidth="1"/>
    <col min="9751" max="9790" width="11.140625" style="146" bestFit="1" customWidth="1"/>
    <col min="9791" max="9792" width="12.7109375" style="146" bestFit="1" customWidth="1"/>
    <col min="9793" max="9832" width="11.140625" style="146" bestFit="1" customWidth="1"/>
    <col min="9833" max="9833" width="12.140625" style="146" bestFit="1" customWidth="1"/>
    <col min="9834" max="9842" width="11.140625" style="146" bestFit="1" customWidth="1"/>
    <col min="9843" max="9984" width="9" style="146"/>
    <col min="9985" max="9985" width="12.28515625" style="146" customWidth="1"/>
    <col min="9986" max="9986" width="11.140625" style="146" bestFit="1" customWidth="1"/>
    <col min="9987" max="9987" width="12.5703125" style="146" bestFit="1" customWidth="1"/>
    <col min="9988" max="9993" width="11.140625" style="146" bestFit="1" customWidth="1"/>
    <col min="9994" max="9994" width="12.7109375" style="146" bestFit="1" customWidth="1"/>
    <col min="9995" max="9995" width="12" style="146" bestFit="1" customWidth="1"/>
    <col min="9996" max="9997" width="11.140625" style="146" bestFit="1" customWidth="1"/>
    <col min="9998" max="9998" width="12.7109375" style="146" bestFit="1" customWidth="1"/>
    <col min="9999" max="9999" width="12" style="146" bestFit="1" customWidth="1"/>
    <col min="10000" max="10001" width="11.140625" style="146" bestFit="1" customWidth="1"/>
    <col min="10002" max="10002" width="12.7109375" style="146" bestFit="1" customWidth="1"/>
    <col min="10003" max="10003" width="12" style="146" bestFit="1" customWidth="1"/>
    <col min="10004" max="10004" width="12.7109375" style="146" bestFit="1" customWidth="1"/>
    <col min="10005" max="10005" width="11.140625" style="146" bestFit="1" customWidth="1"/>
    <col min="10006" max="10006" width="12.140625" style="146" bestFit="1" customWidth="1"/>
    <col min="10007" max="10046" width="11.140625" style="146" bestFit="1" customWidth="1"/>
    <col min="10047" max="10048" width="12.7109375" style="146" bestFit="1" customWidth="1"/>
    <col min="10049" max="10088" width="11.140625" style="146" bestFit="1" customWidth="1"/>
    <col min="10089" max="10089" width="12.140625" style="146" bestFit="1" customWidth="1"/>
    <col min="10090" max="10098" width="11.140625" style="146" bestFit="1" customWidth="1"/>
    <col min="10099" max="10240" width="9" style="146"/>
    <col min="10241" max="10241" width="12.28515625" style="146" customWidth="1"/>
    <col min="10242" max="10242" width="11.140625" style="146" bestFit="1" customWidth="1"/>
    <col min="10243" max="10243" width="12.5703125" style="146" bestFit="1" customWidth="1"/>
    <col min="10244" max="10249" width="11.140625" style="146" bestFit="1" customWidth="1"/>
    <col min="10250" max="10250" width="12.7109375" style="146" bestFit="1" customWidth="1"/>
    <col min="10251" max="10251" width="12" style="146" bestFit="1" customWidth="1"/>
    <col min="10252" max="10253" width="11.140625" style="146" bestFit="1" customWidth="1"/>
    <col min="10254" max="10254" width="12.7109375" style="146" bestFit="1" customWidth="1"/>
    <col min="10255" max="10255" width="12" style="146" bestFit="1" customWidth="1"/>
    <col min="10256" max="10257" width="11.140625" style="146" bestFit="1" customWidth="1"/>
    <col min="10258" max="10258" width="12.7109375" style="146" bestFit="1" customWidth="1"/>
    <col min="10259" max="10259" width="12" style="146" bestFit="1" customWidth="1"/>
    <col min="10260" max="10260" width="12.7109375" style="146" bestFit="1" customWidth="1"/>
    <col min="10261" max="10261" width="11.140625" style="146" bestFit="1" customWidth="1"/>
    <col min="10262" max="10262" width="12.140625" style="146" bestFit="1" customWidth="1"/>
    <col min="10263" max="10302" width="11.140625" style="146" bestFit="1" customWidth="1"/>
    <col min="10303" max="10304" width="12.7109375" style="146" bestFit="1" customWidth="1"/>
    <col min="10305" max="10344" width="11.140625" style="146" bestFit="1" customWidth="1"/>
    <col min="10345" max="10345" width="12.140625" style="146" bestFit="1" customWidth="1"/>
    <col min="10346" max="10354" width="11.140625" style="146" bestFit="1" customWidth="1"/>
    <col min="10355" max="10496" width="9" style="146"/>
    <col min="10497" max="10497" width="12.28515625" style="146" customWidth="1"/>
    <col min="10498" max="10498" width="11.140625" style="146" bestFit="1" customWidth="1"/>
    <col min="10499" max="10499" width="12.5703125" style="146" bestFit="1" customWidth="1"/>
    <col min="10500" max="10505" width="11.140625" style="146" bestFit="1" customWidth="1"/>
    <col min="10506" max="10506" width="12.7109375" style="146" bestFit="1" customWidth="1"/>
    <col min="10507" max="10507" width="12" style="146" bestFit="1" customWidth="1"/>
    <col min="10508" max="10509" width="11.140625" style="146" bestFit="1" customWidth="1"/>
    <col min="10510" max="10510" width="12.7109375" style="146" bestFit="1" customWidth="1"/>
    <col min="10511" max="10511" width="12" style="146" bestFit="1" customWidth="1"/>
    <col min="10512" max="10513" width="11.140625" style="146" bestFit="1" customWidth="1"/>
    <col min="10514" max="10514" width="12.7109375" style="146" bestFit="1" customWidth="1"/>
    <col min="10515" max="10515" width="12" style="146" bestFit="1" customWidth="1"/>
    <col min="10516" max="10516" width="12.7109375" style="146" bestFit="1" customWidth="1"/>
    <col min="10517" max="10517" width="11.140625" style="146" bestFit="1" customWidth="1"/>
    <col min="10518" max="10518" width="12.140625" style="146" bestFit="1" customWidth="1"/>
    <col min="10519" max="10558" width="11.140625" style="146" bestFit="1" customWidth="1"/>
    <col min="10559" max="10560" width="12.7109375" style="146" bestFit="1" customWidth="1"/>
    <col min="10561" max="10600" width="11.140625" style="146" bestFit="1" customWidth="1"/>
    <col min="10601" max="10601" width="12.140625" style="146" bestFit="1" customWidth="1"/>
    <col min="10602" max="10610" width="11.140625" style="146" bestFit="1" customWidth="1"/>
    <col min="10611" max="10752" width="9" style="146"/>
    <col min="10753" max="10753" width="12.28515625" style="146" customWidth="1"/>
    <col min="10754" max="10754" width="11.140625" style="146" bestFit="1" customWidth="1"/>
    <col min="10755" max="10755" width="12.5703125" style="146" bestFit="1" customWidth="1"/>
    <col min="10756" max="10761" width="11.140625" style="146" bestFit="1" customWidth="1"/>
    <col min="10762" max="10762" width="12.7109375" style="146" bestFit="1" customWidth="1"/>
    <col min="10763" max="10763" width="12" style="146" bestFit="1" customWidth="1"/>
    <col min="10764" max="10765" width="11.140625" style="146" bestFit="1" customWidth="1"/>
    <col min="10766" max="10766" width="12.7109375" style="146" bestFit="1" customWidth="1"/>
    <col min="10767" max="10767" width="12" style="146" bestFit="1" customWidth="1"/>
    <col min="10768" max="10769" width="11.140625" style="146" bestFit="1" customWidth="1"/>
    <col min="10770" max="10770" width="12.7109375" style="146" bestFit="1" customWidth="1"/>
    <col min="10771" max="10771" width="12" style="146" bestFit="1" customWidth="1"/>
    <col min="10772" max="10772" width="12.7109375" style="146" bestFit="1" customWidth="1"/>
    <col min="10773" max="10773" width="11.140625" style="146" bestFit="1" customWidth="1"/>
    <col min="10774" max="10774" width="12.140625" style="146" bestFit="1" customWidth="1"/>
    <col min="10775" max="10814" width="11.140625" style="146" bestFit="1" customWidth="1"/>
    <col min="10815" max="10816" width="12.7109375" style="146" bestFit="1" customWidth="1"/>
    <col min="10817" max="10856" width="11.140625" style="146" bestFit="1" customWidth="1"/>
    <col min="10857" max="10857" width="12.140625" style="146" bestFit="1" customWidth="1"/>
    <col min="10858" max="10866" width="11.140625" style="146" bestFit="1" customWidth="1"/>
    <col min="10867" max="11008" width="9" style="146"/>
    <col min="11009" max="11009" width="12.28515625" style="146" customWidth="1"/>
    <col min="11010" max="11010" width="11.140625" style="146" bestFit="1" customWidth="1"/>
    <col min="11011" max="11011" width="12.5703125" style="146" bestFit="1" customWidth="1"/>
    <col min="11012" max="11017" width="11.140625" style="146" bestFit="1" customWidth="1"/>
    <col min="11018" max="11018" width="12.7109375" style="146" bestFit="1" customWidth="1"/>
    <col min="11019" max="11019" width="12" style="146" bestFit="1" customWidth="1"/>
    <col min="11020" max="11021" width="11.140625" style="146" bestFit="1" customWidth="1"/>
    <col min="11022" max="11022" width="12.7109375" style="146" bestFit="1" customWidth="1"/>
    <col min="11023" max="11023" width="12" style="146" bestFit="1" customWidth="1"/>
    <col min="11024" max="11025" width="11.140625" style="146" bestFit="1" customWidth="1"/>
    <col min="11026" max="11026" width="12.7109375" style="146" bestFit="1" customWidth="1"/>
    <col min="11027" max="11027" width="12" style="146" bestFit="1" customWidth="1"/>
    <col min="11028" max="11028" width="12.7109375" style="146" bestFit="1" customWidth="1"/>
    <col min="11029" max="11029" width="11.140625" style="146" bestFit="1" customWidth="1"/>
    <col min="11030" max="11030" width="12.140625" style="146" bestFit="1" customWidth="1"/>
    <col min="11031" max="11070" width="11.140625" style="146" bestFit="1" customWidth="1"/>
    <col min="11071" max="11072" width="12.7109375" style="146" bestFit="1" customWidth="1"/>
    <col min="11073" max="11112" width="11.140625" style="146" bestFit="1" customWidth="1"/>
    <col min="11113" max="11113" width="12.140625" style="146" bestFit="1" customWidth="1"/>
    <col min="11114" max="11122" width="11.140625" style="146" bestFit="1" customWidth="1"/>
    <col min="11123" max="11264" width="9" style="146"/>
    <col min="11265" max="11265" width="12.28515625" style="146" customWidth="1"/>
    <col min="11266" max="11266" width="11.140625" style="146" bestFit="1" customWidth="1"/>
    <col min="11267" max="11267" width="12.5703125" style="146" bestFit="1" customWidth="1"/>
    <col min="11268" max="11273" width="11.140625" style="146" bestFit="1" customWidth="1"/>
    <col min="11274" max="11274" width="12.7109375" style="146" bestFit="1" customWidth="1"/>
    <col min="11275" max="11275" width="12" style="146" bestFit="1" customWidth="1"/>
    <col min="11276" max="11277" width="11.140625" style="146" bestFit="1" customWidth="1"/>
    <col min="11278" max="11278" width="12.7109375" style="146" bestFit="1" customWidth="1"/>
    <col min="11279" max="11279" width="12" style="146" bestFit="1" customWidth="1"/>
    <col min="11280" max="11281" width="11.140625" style="146" bestFit="1" customWidth="1"/>
    <col min="11282" max="11282" width="12.7109375" style="146" bestFit="1" customWidth="1"/>
    <col min="11283" max="11283" width="12" style="146" bestFit="1" customWidth="1"/>
    <col min="11284" max="11284" width="12.7109375" style="146" bestFit="1" customWidth="1"/>
    <col min="11285" max="11285" width="11.140625" style="146" bestFit="1" customWidth="1"/>
    <col min="11286" max="11286" width="12.140625" style="146" bestFit="1" customWidth="1"/>
    <col min="11287" max="11326" width="11.140625" style="146" bestFit="1" customWidth="1"/>
    <col min="11327" max="11328" width="12.7109375" style="146" bestFit="1" customWidth="1"/>
    <col min="11329" max="11368" width="11.140625" style="146" bestFit="1" customWidth="1"/>
    <col min="11369" max="11369" width="12.140625" style="146" bestFit="1" customWidth="1"/>
    <col min="11370" max="11378" width="11.140625" style="146" bestFit="1" customWidth="1"/>
    <col min="11379" max="11520" width="9" style="146"/>
    <col min="11521" max="11521" width="12.28515625" style="146" customWidth="1"/>
    <col min="11522" max="11522" width="11.140625" style="146" bestFit="1" customWidth="1"/>
    <col min="11523" max="11523" width="12.5703125" style="146" bestFit="1" customWidth="1"/>
    <col min="11524" max="11529" width="11.140625" style="146" bestFit="1" customWidth="1"/>
    <col min="11530" max="11530" width="12.7109375" style="146" bestFit="1" customWidth="1"/>
    <col min="11531" max="11531" width="12" style="146" bestFit="1" customWidth="1"/>
    <col min="11532" max="11533" width="11.140625" style="146" bestFit="1" customWidth="1"/>
    <col min="11534" max="11534" width="12.7109375" style="146" bestFit="1" customWidth="1"/>
    <col min="11535" max="11535" width="12" style="146" bestFit="1" customWidth="1"/>
    <col min="11536" max="11537" width="11.140625" style="146" bestFit="1" customWidth="1"/>
    <col min="11538" max="11538" width="12.7109375" style="146" bestFit="1" customWidth="1"/>
    <col min="11539" max="11539" width="12" style="146" bestFit="1" customWidth="1"/>
    <col min="11540" max="11540" width="12.7109375" style="146" bestFit="1" customWidth="1"/>
    <col min="11541" max="11541" width="11.140625" style="146" bestFit="1" customWidth="1"/>
    <col min="11542" max="11542" width="12.140625" style="146" bestFit="1" customWidth="1"/>
    <col min="11543" max="11582" width="11.140625" style="146" bestFit="1" customWidth="1"/>
    <col min="11583" max="11584" width="12.7109375" style="146" bestFit="1" customWidth="1"/>
    <col min="11585" max="11624" width="11.140625" style="146" bestFit="1" customWidth="1"/>
    <col min="11625" max="11625" width="12.140625" style="146" bestFit="1" customWidth="1"/>
    <col min="11626" max="11634" width="11.140625" style="146" bestFit="1" customWidth="1"/>
    <col min="11635" max="11776" width="9" style="146"/>
    <col min="11777" max="11777" width="12.28515625" style="146" customWidth="1"/>
    <col min="11778" max="11778" width="11.140625" style="146" bestFit="1" customWidth="1"/>
    <col min="11779" max="11779" width="12.5703125" style="146" bestFit="1" customWidth="1"/>
    <col min="11780" max="11785" width="11.140625" style="146" bestFit="1" customWidth="1"/>
    <col min="11786" max="11786" width="12.7109375" style="146" bestFit="1" customWidth="1"/>
    <col min="11787" max="11787" width="12" style="146" bestFit="1" customWidth="1"/>
    <col min="11788" max="11789" width="11.140625" style="146" bestFit="1" customWidth="1"/>
    <col min="11790" max="11790" width="12.7109375" style="146" bestFit="1" customWidth="1"/>
    <col min="11791" max="11791" width="12" style="146" bestFit="1" customWidth="1"/>
    <col min="11792" max="11793" width="11.140625" style="146" bestFit="1" customWidth="1"/>
    <col min="11794" max="11794" width="12.7109375" style="146" bestFit="1" customWidth="1"/>
    <col min="11795" max="11795" width="12" style="146" bestFit="1" customWidth="1"/>
    <col min="11796" max="11796" width="12.7109375" style="146" bestFit="1" customWidth="1"/>
    <col min="11797" max="11797" width="11.140625" style="146" bestFit="1" customWidth="1"/>
    <col min="11798" max="11798" width="12.140625" style="146" bestFit="1" customWidth="1"/>
    <col min="11799" max="11838" width="11.140625" style="146" bestFit="1" customWidth="1"/>
    <col min="11839" max="11840" width="12.7109375" style="146" bestFit="1" customWidth="1"/>
    <col min="11841" max="11880" width="11.140625" style="146" bestFit="1" customWidth="1"/>
    <col min="11881" max="11881" width="12.140625" style="146" bestFit="1" customWidth="1"/>
    <col min="11882" max="11890" width="11.140625" style="146" bestFit="1" customWidth="1"/>
    <col min="11891" max="12032" width="9" style="146"/>
    <col min="12033" max="12033" width="12.28515625" style="146" customWidth="1"/>
    <col min="12034" max="12034" width="11.140625" style="146" bestFit="1" customWidth="1"/>
    <col min="12035" max="12035" width="12.5703125" style="146" bestFit="1" customWidth="1"/>
    <col min="12036" max="12041" width="11.140625" style="146" bestFit="1" customWidth="1"/>
    <col min="12042" max="12042" width="12.7109375" style="146" bestFit="1" customWidth="1"/>
    <col min="12043" max="12043" width="12" style="146" bestFit="1" customWidth="1"/>
    <col min="12044" max="12045" width="11.140625" style="146" bestFit="1" customWidth="1"/>
    <col min="12046" max="12046" width="12.7109375" style="146" bestFit="1" customWidth="1"/>
    <col min="12047" max="12047" width="12" style="146" bestFit="1" customWidth="1"/>
    <col min="12048" max="12049" width="11.140625" style="146" bestFit="1" customWidth="1"/>
    <col min="12050" max="12050" width="12.7109375" style="146" bestFit="1" customWidth="1"/>
    <col min="12051" max="12051" width="12" style="146" bestFit="1" customWidth="1"/>
    <col min="12052" max="12052" width="12.7109375" style="146" bestFit="1" customWidth="1"/>
    <col min="12053" max="12053" width="11.140625" style="146" bestFit="1" customWidth="1"/>
    <col min="12054" max="12054" width="12.140625" style="146" bestFit="1" customWidth="1"/>
    <col min="12055" max="12094" width="11.140625" style="146" bestFit="1" customWidth="1"/>
    <col min="12095" max="12096" width="12.7109375" style="146" bestFit="1" customWidth="1"/>
    <col min="12097" max="12136" width="11.140625" style="146" bestFit="1" customWidth="1"/>
    <col min="12137" max="12137" width="12.140625" style="146" bestFit="1" customWidth="1"/>
    <col min="12138" max="12146" width="11.140625" style="146" bestFit="1" customWidth="1"/>
    <col min="12147" max="12288" width="9" style="146"/>
    <col min="12289" max="12289" width="12.28515625" style="146" customWidth="1"/>
    <col min="12290" max="12290" width="11.140625" style="146" bestFit="1" customWidth="1"/>
    <col min="12291" max="12291" width="12.5703125" style="146" bestFit="1" customWidth="1"/>
    <col min="12292" max="12297" width="11.140625" style="146" bestFit="1" customWidth="1"/>
    <col min="12298" max="12298" width="12.7109375" style="146" bestFit="1" customWidth="1"/>
    <col min="12299" max="12299" width="12" style="146" bestFit="1" customWidth="1"/>
    <col min="12300" max="12301" width="11.140625" style="146" bestFit="1" customWidth="1"/>
    <col min="12302" max="12302" width="12.7109375" style="146" bestFit="1" customWidth="1"/>
    <col min="12303" max="12303" width="12" style="146" bestFit="1" customWidth="1"/>
    <col min="12304" max="12305" width="11.140625" style="146" bestFit="1" customWidth="1"/>
    <col min="12306" max="12306" width="12.7109375" style="146" bestFit="1" customWidth="1"/>
    <col min="12307" max="12307" width="12" style="146" bestFit="1" customWidth="1"/>
    <col min="12308" max="12308" width="12.7109375" style="146" bestFit="1" customWidth="1"/>
    <col min="12309" max="12309" width="11.140625" style="146" bestFit="1" customWidth="1"/>
    <col min="12310" max="12310" width="12.140625" style="146" bestFit="1" customWidth="1"/>
    <col min="12311" max="12350" width="11.140625" style="146" bestFit="1" customWidth="1"/>
    <col min="12351" max="12352" width="12.7109375" style="146" bestFit="1" customWidth="1"/>
    <col min="12353" max="12392" width="11.140625" style="146" bestFit="1" customWidth="1"/>
    <col min="12393" max="12393" width="12.140625" style="146" bestFit="1" customWidth="1"/>
    <col min="12394" max="12402" width="11.140625" style="146" bestFit="1" customWidth="1"/>
    <col min="12403" max="12544" width="9" style="146"/>
    <col min="12545" max="12545" width="12.28515625" style="146" customWidth="1"/>
    <col min="12546" max="12546" width="11.140625" style="146" bestFit="1" customWidth="1"/>
    <col min="12547" max="12547" width="12.5703125" style="146" bestFit="1" customWidth="1"/>
    <col min="12548" max="12553" width="11.140625" style="146" bestFit="1" customWidth="1"/>
    <col min="12554" max="12554" width="12.7109375" style="146" bestFit="1" customWidth="1"/>
    <col min="12555" max="12555" width="12" style="146" bestFit="1" customWidth="1"/>
    <col min="12556" max="12557" width="11.140625" style="146" bestFit="1" customWidth="1"/>
    <col min="12558" max="12558" width="12.7109375" style="146" bestFit="1" customWidth="1"/>
    <col min="12559" max="12559" width="12" style="146" bestFit="1" customWidth="1"/>
    <col min="12560" max="12561" width="11.140625" style="146" bestFit="1" customWidth="1"/>
    <col min="12562" max="12562" width="12.7109375" style="146" bestFit="1" customWidth="1"/>
    <col min="12563" max="12563" width="12" style="146" bestFit="1" customWidth="1"/>
    <col min="12564" max="12564" width="12.7109375" style="146" bestFit="1" customWidth="1"/>
    <col min="12565" max="12565" width="11.140625" style="146" bestFit="1" customWidth="1"/>
    <col min="12566" max="12566" width="12.140625" style="146" bestFit="1" customWidth="1"/>
    <col min="12567" max="12606" width="11.140625" style="146" bestFit="1" customWidth="1"/>
    <col min="12607" max="12608" width="12.7109375" style="146" bestFit="1" customWidth="1"/>
    <col min="12609" max="12648" width="11.140625" style="146" bestFit="1" customWidth="1"/>
    <col min="12649" max="12649" width="12.140625" style="146" bestFit="1" customWidth="1"/>
    <col min="12650" max="12658" width="11.140625" style="146" bestFit="1" customWidth="1"/>
    <col min="12659" max="12800" width="9" style="146"/>
    <col min="12801" max="12801" width="12.28515625" style="146" customWidth="1"/>
    <col min="12802" max="12802" width="11.140625" style="146" bestFit="1" customWidth="1"/>
    <col min="12803" max="12803" width="12.5703125" style="146" bestFit="1" customWidth="1"/>
    <col min="12804" max="12809" width="11.140625" style="146" bestFit="1" customWidth="1"/>
    <col min="12810" max="12810" width="12.7109375" style="146" bestFit="1" customWidth="1"/>
    <col min="12811" max="12811" width="12" style="146" bestFit="1" customWidth="1"/>
    <col min="12812" max="12813" width="11.140625" style="146" bestFit="1" customWidth="1"/>
    <col min="12814" max="12814" width="12.7109375" style="146" bestFit="1" customWidth="1"/>
    <col min="12815" max="12815" width="12" style="146" bestFit="1" customWidth="1"/>
    <col min="12816" max="12817" width="11.140625" style="146" bestFit="1" customWidth="1"/>
    <col min="12818" max="12818" width="12.7109375" style="146" bestFit="1" customWidth="1"/>
    <col min="12819" max="12819" width="12" style="146" bestFit="1" customWidth="1"/>
    <col min="12820" max="12820" width="12.7109375" style="146" bestFit="1" customWidth="1"/>
    <col min="12821" max="12821" width="11.140625" style="146" bestFit="1" customWidth="1"/>
    <col min="12822" max="12822" width="12.140625" style="146" bestFit="1" customWidth="1"/>
    <col min="12823" max="12862" width="11.140625" style="146" bestFit="1" customWidth="1"/>
    <col min="12863" max="12864" width="12.7109375" style="146" bestFit="1" customWidth="1"/>
    <col min="12865" max="12904" width="11.140625" style="146" bestFit="1" customWidth="1"/>
    <col min="12905" max="12905" width="12.140625" style="146" bestFit="1" customWidth="1"/>
    <col min="12906" max="12914" width="11.140625" style="146" bestFit="1" customWidth="1"/>
    <col min="12915" max="13056" width="9" style="146"/>
    <col min="13057" max="13057" width="12.28515625" style="146" customWidth="1"/>
    <col min="13058" max="13058" width="11.140625" style="146" bestFit="1" customWidth="1"/>
    <col min="13059" max="13059" width="12.5703125" style="146" bestFit="1" customWidth="1"/>
    <col min="13060" max="13065" width="11.140625" style="146" bestFit="1" customWidth="1"/>
    <col min="13066" max="13066" width="12.7109375" style="146" bestFit="1" customWidth="1"/>
    <col min="13067" max="13067" width="12" style="146" bestFit="1" customWidth="1"/>
    <col min="13068" max="13069" width="11.140625" style="146" bestFit="1" customWidth="1"/>
    <col min="13070" max="13070" width="12.7109375" style="146" bestFit="1" customWidth="1"/>
    <col min="13071" max="13071" width="12" style="146" bestFit="1" customWidth="1"/>
    <col min="13072" max="13073" width="11.140625" style="146" bestFit="1" customWidth="1"/>
    <col min="13074" max="13074" width="12.7109375" style="146" bestFit="1" customWidth="1"/>
    <col min="13075" max="13075" width="12" style="146" bestFit="1" customWidth="1"/>
    <col min="13076" max="13076" width="12.7109375" style="146" bestFit="1" customWidth="1"/>
    <col min="13077" max="13077" width="11.140625" style="146" bestFit="1" customWidth="1"/>
    <col min="13078" max="13078" width="12.140625" style="146" bestFit="1" customWidth="1"/>
    <col min="13079" max="13118" width="11.140625" style="146" bestFit="1" customWidth="1"/>
    <col min="13119" max="13120" width="12.7109375" style="146" bestFit="1" customWidth="1"/>
    <col min="13121" max="13160" width="11.140625" style="146" bestFit="1" customWidth="1"/>
    <col min="13161" max="13161" width="12.140625" style="146" bestFit="1" customWidth="1"/>
    <col min="13162" max="13170" width="11.140625" style="146" bestFit="1" customWidth="1"/>
    <col min="13171" max="13312" width="9" style="146"/>
    <col min="13313" max="13313" width="12.28515625" style="146" customWidth="1"/>
    <col min="13314" max="13314" width="11.140625" style="146" bestFit="1" customWidth="1"/>
    <col min="13315" max="13315" width="12.5703125" style="146" bestFit="1" customWidth="1"/>
    <col min="13316" max="13321" width="11.140625" style="146" bestFit="1" customWidth="1"/>
    <col min="13322" max="13322" width="12.7109375" style="146" bestFit="1" customWidth="1"/>
    <col min="13323" max="13323" width="12" style="146" bestFit="1" customWidth="1"/>
    <col min="13324" max="13325" width="11.140625" style="146" bestFit="1" customWidth="1"/>
    <col min="13326" max="13326" width="12.7109375" style="146" bestFit="1" customWidth="1"/>
    <col min="13327" max="13327" width="12" style="146" bestFit="1" customWidth="1"/>
    <col min="13328" max="13329" width="11.140625" style="146" bestFit="1" customWidth="1"/>
    <col min="13330" max="13330" width="12.7109375" style="146" bestFit="1" customWidth="1"/>
    <col min="13331" max="13331" width="12" style="146" bestFit="1" customWidth="1"/>
    <col min="13332" max="13332" width="12.7109375" style="146" bestFit="1" customWidth="1"/>
    <col min="13333" max="13333" width="11.140625" style="146" bestFit="1" customWidth="1"/>
    <col min="13334" max="13334" width="12.140625" style="146" bestFit="1" customWidth="1"/>
    <col min="13335" max="13374" width="11.140625" style="146" bestFit="1" customWidth="1"/>
    <col min="13375" max="13376" width="12.7109375" style="146" bestFit="1" customWidth="1"/>
    <col min="13377" max="13416" width="11.140625" style="146" bestFit="1" customWidth="1"/>
    <col min="13417" max="13417" width="12.140625" style="146" bestFit="1" customWidth="1"/>
    <col min="13418" max="13426" width="11.140625" style="146" bestFit="1" customWidth="1"/>
    <col min="13427" max="13568" width="9" style="146"/>
    <col min="13569" max="13569" width="12.28515625" style="146" customWidth="1"/>
    <col min="13570" max="13570" width="11.140625" style="146" bestFit="1" customWidth="1"/>
    <col min="13571" max="13571" width="12.5703125" style="146" bestFit="1" customWidth="1"/>
    <col min="13572" max="13577" width="11.140625" style="146" bestFit="1" customWidth="1"/>
    <col min="13578" max="13578" width="12.7109375" style="146" bestFit="1" customWidth="1"/>
    <col min="13579" max="13579" width="12" style="146" bestFit="1" customWidth="1"/>
    <col min="13580" max="13581" width="11.140625" style="146" bestFit="1" customWidth="1"/>
    <col min="13582" max="13582" width="12.7109375" style="146" bestFit="1" customWidth="1"/>
    <col min="13583" max="13583" width="12" style="146" bestFit="1" customWidth="1"/>
    <col min="13584" max="13585" width="11.140625" style="146" bestFit="1" customWidth="1"/>
    <col min="13586" max="13586" width="12.7109375" style="146" bestFit="1" customWidth="1"/>
    <col min="13587" max="13587" width="12" style="146" bestFit="1" customWidth="1"/>
    <col min="13588" max="13588" width="12.7109375" style="146" bestFit="1" customWidth="1"/>
    <col min="13589" max="13589" width="11.140625" style="146" bestFit="1" customWidth="1"/>
    <col min="13590" max="13590" width="12.140625" style="146" bestFit="1" customWidth="1"/>
    <col min="13591" max="13630" width="11.140625" style="146" bestFit="1" customWidth="1"/>
    <col min="13631" max="13632" width="12.7109375" style="146" bestFit="1" customWidth="1"/>
    <col min="13633" max="13672" width="11.140625" style="146" bestFit="1" customWidth="1"/>
    <col min="13673" max="13673" width="12.140625" style="146" bestFit="1" customWidth="1"/>
    <col min="13674" max="13682" width="11.140625" style="146" bestFit="1" customWidth="1"/>
    <col min="13683" max="13824" width="9" style="146"/>
    <col min="13825" max="13825" width="12.28515625" style="146" customWidth="1"/>
    <col min="13826" max="13826" width="11.140625" style="146" bestFit="1" customWidth="1"/>
    <col min="13827" max="13827" width="12.5703125" style="146" bestFit="1" customWidth="1"/>
    <col min="13828" max="13833" width="11.140625" style="146" bestFit="1" customWidth="1"/>
    <col min="13834" max="13834" width="12.7109375" style="146" bestFit="1" customWidth="1"/>
    <col min="13835" max="13835" width="12" style="146" bestFit="1" customWidth="1"/>
    <col min="13836" max="13837" width="11.140625" style="146" bestFit="1" customWidth="1"/>
    <col min="13838" max="13838" width="12.7109375" style="146" bestFit="1" customWidth="1"/>
    <col min="13839" max="13839" width="12" style="146" bestFit="1" customWidth="1"/>
    <col min="13840" max="13841" width="11.140625" style="146" bestFit="1" customWidth="1"/>
    <col min="13842" max="13842" width="12.7109375" style="146" bestFit="1" customWidth="1"/>
    <col min="13843" max="13843" width="12" style="146" bestFit="1" customWidth="1"/>
    <col min="13844" max="13844" width="12.7109375" style="146" bestFit="1" customWidth="1"/>
    <col min="13845" max="13845" width="11.140625" style="146" bestFit="1" customWidth="1"/>
    <col min="13846" max="13846" width="12.140625" style="146" bestFit="1" customWidth="1"/>
    <col min="13847" max="13886" width="11.140625" style="146" bestFit="1" customWidth="1"/>
    <col min="13887" max="13888" width="12.7109375" style="146" bestFit="1" customWidth="1"/>
    <col min="13889" max="13928" width="11.140625" style="146" bestFit="1" customWidth="1"/>
    <col min="13929" max="13929" width="12.140625" style="146" bestFit="1" customWidth="1"/>
    <col min="13930" max="13938" width="11.140625" style="146" bestFit="1" customWidth="1"/>
    <col min="13939" max="14080" width="9" style="146"/>
    <col min="14081" max="14081" width="12.28515625" style="146" customWidth="1"/>
    <col min="14082" max="14082" width="11.140625" style="146" bestFit="1" customWidth="1"/>
    <col min="14083" max="14083" width="12.5703125" style="146" bestFit="1" customWidth="1"/>
    <col min="14084" max="14089" width="11.140625" style="146" bestFit="1" customWidth="1"/>
    <col min="14090" max="14090" width="12.7109375" style="146" bestFit="1" customWidth="1"/>
    <col min="14091" max="14091" width="12" style="146" bestFit="1" customWidth="1"/>
    <col min="14092" max="14093" width="11.140625" style="146" bestFit="1" customWidth="1"/>
    <col min="14094" max="14094" width="12.7109375" style="146" bestFit="1" customWidth="1"/>
    <col min="14095" max="14095" width="12" style="146" bestFit="1" customWidth="1"/>
    <col min="14096" max="14097" width="11.140625" style="146" bestFit="1" customWidth="1"/>
    <col min="14098" max="14098" width="12.7109375" style="146" bestFit="1" customWidth="1"/>
    <col min="14099" max="14099" width="12" style="146" bestFit="1" customWidth="1"/>
    <col min="14100" max="14100" width="12.7109375" style="146" bestFit="1" customWidth="1"/>
    <col min="14101" max="14101" width="11.140625" style="146" bestFit="1" customWidth="1"/>
    <col min="14102" max="14102" width="12.140625" style="146" bestFit="1" customWidth="1"/>
    <col min="14103" max="14142" width="11.140625" style="146" bestFit="1" customWidth="1"/>
    <col min="14143" max="14144" width="12.7109375" style="146" bestFit="1" customWidth="1"/>
    <col min="14145" max="14184" width="11.140625" style="146" bestFit="1" customWidth="1"/>
    <col min="14185" max="14185" width="12.140625" style="146" bestFit="1" customWidth="1"/>
    <col min="14186" max="14194" width="11.140625" style="146" bestFit="1" customWidth="1"/>
    <col min="14195" max="14336" width="9" style="146"/>
    <col min="14337" max="14337" width="12.28515625" style="146" customWidth="1"/>
    <col min="14338" max="14338" width="11.140625" style="146" bestFit="1" customWidth="1"/>
    <col min="14339" max="14339" width="12.5703125" style="146" bestFit="1" customWidth="1"/>
    <col min="14340" max="14345" width="11.140625" style="146" bestFit="1" customWidth="1"/>
    <col min="14346" max="14346" width="12.7109375" style="146" bestFit="1" customWidth="1"/>
    <col min="14347" max="14347" width="12" style="146" bestFit="1" customWidth="1"/>
    <col min="14348" max="14349" width="11.140625" style="146" bestFit="1" customWidth="1"/>
    <col min="14350" max="14350" width="12.7109375" style="146" bestFit="1" customWidth="1"/>
    <col min="14351" max="14351" width="12" style="146" bestFit="1" customWidth="1"/>
    <col min="14352" max="14353" width="11.140625" style="146" bestFit="1" customWidth="1"/>
    <col min="14354" max="14354" width="12.7109375" style="146" bestFit="1" customWidth="1"/>
    <col min="14355" max="14355" width="12" style="146" bestFit="1" customWidth="1"/>
    <col min="14356" max="14356" width="12.7109375" style="146" bestFit="1" customWidth="1"/>
    <col min="14357" max="14357" width="11.140625" style="146" bestFit="1" customWidth="1"/>
    <col min="14358" max="14358" width="12.140625" style="146" bestFit="1" customWidth="1"/>
    <col min="14359" max="14398" width="11.140625" style="146" bestFit="1" customWidth="1"/>
    <col min="14399" max="14400" width="12.7109375" style="146" bestFit="1" customWidth="1"/>
    <col min="14401" max="14440" width="11.140625" style="146" bestFit="1" customWidth="1"/>
    <col min="14441" max="14441" width="12.140625" style="146" bestFit="1" customWidth="1"/>
    <col min="14442" max="14450" width="11.140625" style="146" bestFit="1" customWidth="1"/>
    <col min="14451" max="14592" width="9" style="146"/>
    <col min="14593" max="14593" width="12.28515625" style="146" customWidth="1"/>
    <col min="14594" max="14594" width="11.140625" style="146" bestFit="1" customWidth="1"/>
    <col min="14595" max="14595" width="12.5703125" style="146" bestFit="1" customWidth="1"/>
    <col min="14596" max="14601" width="11.140625" style="146" bestFit="1" customWidth="1"/>
    <col min="14602" max="14602" width="12.7109375" style="146" bestFit="1" customWidth="1"/>
    <col min="14603" max="14603" width="12" style="146" bestFit="1" customWidth="1"/>
    <col min="14604" max="14605" width="11.140625" style="146" bestFit="1" customWidth="1"/>
    <col min="14606" max="14606" width="12.7109375" style="146" bestFit="1" customWidth="1"/>
    <col min="14607" max="14607" width="12" style="146" bestFit="1" customWidth="1"/>
    <col min="14608" max="14609" width="11.140625" style="146" bestFit="1" customWidth="1"/>
    <col min="14610" max="14610" width="12.7109375" style="146" bestFit="1" customWidth="1"/>
    <col min="14611" max="14611" width="12" style="146" bestFit="1" customWidth="1"/>
    <col min="14612" max="14612" width="12.7109375" style="146" bestFit="1" customWidth="1"/>
    <col min="14613" max="14613" width="11.140625" style="146" bestFit="1" customWidth="1"/>
    <col min="14614" max="14614" width="12.140625" style="146" bestFit="1" customWidth="1"/>
    <col min="14615" max="14654" width="11.140625" style="146" bestFit="1" customWidth="1"/>
    <col min="14655" max="14656" width="12.7109375" style="146" bestFit="1" customWidth="1"/>
    <col min="14657" max="14696" width="11.140625" style="146" bestFit="1" customWidth="1"/>
    <col min="14697" max="14697" width="12.140625" style="146" bestFit="1" customWidth="1"/>
    <col min="14698" max="14706" width="11.140625" style="146" bestFit="1" customWidth="1"/>
    <col min="14707" max="14848" width="9" style="146"/>
    <col min="14849" max="14849" width="12.28515625" style="146" customWidth="1"/>
    <col min="14850" max="14850" width="11.140625" style="146" bestFit="1" customWidth="1"/>
    <col min="14851" max="14851" width="12.5703125" style="146" bestFit="1" customWidth="1"/>
    <col min="14852" max="14857" width="11.140625" style="146" bestFit="1" customWidth="1"/>
    <col min="14858" max="14858" width="12.7109375" style="146" bestFit="1" customWidth="1"/>
    <col min="14859" max="14859" width="12" style="146" bestFit="1" customWidth="1"/>
    <col min="14860" max="14861" width="11.140625" style="146" bestFit="1" customWidth="1"/>
    <col min="14862" max="14862" width="12.7109375" style="146" bestFit="1" customWidth="1"/>
    <col min="14863" max="14863" width="12" style="146" bestFit="1" customWidth="1"/>
    <col min="14864" max="14865" width="11.140625" style="146" bestFit="1" customWidth="1"/>
    <col min="14866" max="14866" width="12.7109375" style="146" bestFit="1" customWidth="1"/>
    <col min="14867" max="14867" width="12" style="146" bestFit="1" customWidth="1"/>
    <col min="14868" max="14868" width="12.7109375" style="146" bestFit="1" customWidth="1"/>
    <col min="14869" max="14869" width="11.140625" style="146" bestFit="1" customWidth="1"/>
    <col min="14870" max="14870" width="12.140625" style="146" bestFit="1" customWidth="1"/>
    <col min="14871" max="14910" width="11.140625" style="146" bestFit="1" customWidth="1"/>
    <col min="14911" max="14912" width="12.7109375" style="146" bestFit="1" customWidth="1"/>
    <col min="14913" max="14952" width="11.140625" style="146" bestFit="1" customWidth="1"/>
    <col min="14953" max="14953" width="12.140625" style="146" bestFit="1" customWidth="1"/>
    <col min="14954" max="14962" width="11.140625" style="146" bestFit="1" customWidth="1"/>
    <col min="14963" max="15104" width="9" style="146"/>
    <col min="15105" max="15105" width="12.28515625" style="146" customWidth="1"/>
    <col min="15106" max="15106" width="11.140625" style="146" bestFit="1" customWidth="1"/>
    <col min="15107" max="15107" width="12.5703125" style="146" bestFit="1" customWidth="1"/>
    <col min="15108" max="15113" width="11.140625" style="146" bestFit="1" customWidth="1"/>
    <col min="15114" max="15114" width="12.7109375" style="146" bestFit="1" customWidth="1"/>
    <col min="15115" max="15115" width="12" style="146" bestFit="1" customWidth="1"/>
    <col min="15116" max="15117" width="11.140625" style="146" bestFit="1" customWidth="1"/>
    <col min="15118" max="15118" width="12.7109375" style="146" bestFit="1" customWidth="1"/>
    <col min="15119" max="15119" width="12" style="146" bestFit="1" customWidth="1"/>
    <col min="15120" max="15121" width="11.140625" style="146" bestFit="1" customWidth="1"/>
    <col min="15122" max="15122" width="12.7109375" style="146" bestFit="1" customWidth="1"/>
    <col min="15123" max="15123" width="12" style="146" bestFit="1" customWidth="1"/>
    <col min="15124" max="15124" width="12.7109375" style="146" bestFit="1" customWidth="1"/>
    <col min="15125" max="15125" width="11.140625" style="146" bestFit="1" customWidth="1"/>
    <col min="15126" max="15126" width="12.140625" style="146" bestFit="1" customWidth="1"/>
    <col min="15127" max="15166" width="11.140625" style="146" bestFit="1" customWidth="1"/>
    <col min="15167" max="15168" width="12.7109375" style="146" bestFit="1" customWidth="1"/>
    <col min="15169" max="15208" width="11.140625" style="146" bestFit="1" customWidth="1"/>
    <col min="15209" max="15209" width="12.140625" style="146" bestFit="1" customWidth="1"/>
    <col min="15210" max="15218" width="11.140625" style="146" bestFit="1" customWidth="1"/>
    <col min="15219" max="15360" width="9" style="146"/>
    <col min="15361" max="15361" width="12.28515625" style="146" customWidth="1"/>
    <col min="15362" max="15362" width="11.140625" style="146" bestFit="1" customWidth="1"/>
    <col min="15363" max="15363" width="12.5703125" style="146" bestFit="1" customWidth="1"/>
    <col min="15364" max="15369" width="11.140625" style="146" bestFit="1" customWidth="1"/>
    <col min="15370" max="15370" width="12.7109375" style="146" bestFit="1" customWidth="1"/>
    <col min="15371" max="15371" width="12" style="146" bestFit="1" customWidth="1"/>
    <col min="15372" max="15373" width="11.140625" style="146" bestFit="1" customWidth="1"/>
    <col min="15374" max="15374" width="12.7109375" style="146" bestFit="1" customWidth="1"/>
    <col min="15375" max="15375" width="12" style="146" bestFit="1" customWidth="1"/>
    <col min="15376" max="15377" width="11.140625" style="146" bestFit="1" customWidth="1"/>
    <col min="15378" max="15378" width="12.7109375" style="146" bestFit="1" customWidth="1"/>
    <col min="15379" max="15379" width="12" style="146" bestFit="1" customWidth="1"/>
    <col min="15380" max="15380" width="12.7109375" style="146" bestFit="1" customWidth="1"/>
    <col min="15381" max="15381" width="11.140625" style="146" bestFit="1" customWidth="1"/>
    <col min="15382" max="15382" width="12.140625" style="146" bestFit="1" customWidth="1"/>
    <col min="15383" max="15422" width="11.140625" style="146" bestFit="1" customWidth="1"/>
    <col min="15423" max="15424" width="12.7109375" style="146" bestFit="1" customWidth="1"/>
    <col min="15425" max="15464" width="11.140625" style="146" bestFit="1" customWidth="1"/>
    <col min="15465" max="15465" width="12.140625" style="146" bestFit="1" customWidth="1"/>
    <col min="15466" max="15474" width="11.140625" style="146" bestFit="1" customWidth="1"/>
    <col min="15475" max="15616" width="9" style="146"/>
    <col min="15617" max="15617" width="12.28515625" style="146" customWidth="1"/>
    <col min="15618" max="15618" width="11.140625" style="146" bestFit="1" customWidth="1"/>
    <col min="15619" max="15619" width="12.5703125" style="146" bestFit="1" customWidth="1"/>
    <col min="15620" max="15625" width="11.140625" style="146" bestFit="1" customWidth="1"/>
    <col min="15626" max="15626" width="12.7109375" style="146" bestFit="1" customWidth="1"/>
    <col min="15627" max="15627" width="12" style="146" bestFit="1" customWidth="1"/>
    <col min="15628" max="15629" width="11.140625" style="146" bestFit="1" customWidth="1"/>
    <col min="15630" max="15630" width="12.7109375" style="146" bestFit="1" customWidth="1"/>
    <col min="15631" max="15631" width="12" style="146" bestFit="1" customWidth="1"/>
    <col min="15632" max="15633" width="11.140625" style="146" bestFit="1" customWidth="1"/>
    <col min="15634" max="15634" width="12.7109375" style="146" bestFit="1" customWidth="1"/>
    <col min="15635" max="15635" width="12" style="146" bestFit="1" customWidth="1"/>
    <col min="15636" max="15636" width="12.7109375" style="146" bestFit="1" customWidth="1"/>
    <col min="15637" max="15637" width="11.140625" style="146" bestFit="1" customWidth="1"/>
    <col min="15638" max="15638" width="12.140625" style="146" bestFit="1" customWidth="1"/>
    <col min="15639" max="15678" width="11.140625" style="146" bestFit="1" customWidth="1"/>
    <col min="15679" max="15680" width="12.7109375" style="146" bestFit="1" customWidth="1"/>
    <col min="15681" max="15720" width="11.140625" style="146" bestFit="1" customWidth="1"/>
    <col min="15721" max="15721" width="12.140625" style="146" bestFit="1" customWidth="1"/>
    <col min="15722" max="15730" width="11.140625" style="146" bestFit="1" customWidth="1"/>
    <col min="15731" max="15872" width="9" style="146"/>
    <col min="15873" max="15873" width="12.28515625" style="146" customWidth="1"/>
    <col min="15874" max="15874" width="11.140625" style="146" bestFit="1" customWidth="1"/>
    <col min="15875" max="15875" width="12.5703125" style="146" bestFit="1" customWidth="1"/>
    <col min="15876" max="15881" width="11.140625" style="146" bestFit="1" customWidth="1"/>
    <col min="15882" max="15882" width="12.7109375" style="146" bestFit="1" customWidth="1"/>
    <col min="15883" max="15883" width="12" style="146" bestFit="1" customWidth="1"/>
    <col min="15884" max="15885" width="11.140625" style="146" bestFit="1" customWidth="1"/>
    <col min="15886" max="15886" width="12.7109375" style="146" bestFit="1" customWidth="1"/>
    <col min="15887" max="15887" width="12" style="146" bestFit="1" customWidth="1"/>
    <col min="15888" max="15889" width="11.140625" style="146" bestFit="1" customWidth="1"/>
    <col min="15890" max="15890" width="12.7109375" style="146" bestFit="1" customWidth="1"/>
    <col min="15891" max="15891" width="12" style="146" bestFit="1" customWidth="1"/>
    <col min="15892" max="15892" width="12.7109375" style="146" bestFit="1" customWidth="1"/>
    <col min="15893" max="15893" width="11.140625" style="146" bestFit="1" customWidth="1"/>
    <col min="15894" max="15894" width="12.140625" style="146" bestFit="1" customWidth="1"/>
    <col min="15895" max="15934" width="11.140625" style="146" bestFit="1" customWidth="1"/>
    <col min="15935" max="15936" width="12.7109375" style="146" bestFit="1" customWidth="1"/>
    <col min="15937" max="15976" width="11.140625" style="146" bestFit="1" customWidth="1"/>
    <col min="15977" max="15977" width="12.140625" style="146" bestFit="1" customWidth="1"/>
    <col min="15978" max="15986" width="11.140625" style="146" bestFit="1" customWidth="1"/>
    <col min="15987" max="16128" width="9" style="146"/>
    <col min="16129" max="16129" width="12.28515625" style="146" customWidth="1"/>
    <col min="16130" max="16130" width="11.140625" style="146" bestFit="1" customWidth="1"/>
    <col min="16131" max="16131" width="12.5703125" style="146" bestFit="1" customWidth="1"/>
    <col min="16132" max="16137" width="11.140625" style="146" bestFit="1" customWidth="1"/>
    <col min="16138" max="16138" width="12.7109375" style="146" bestFit="1" customWidth="1"/>
    <col min="16139" max="16139" width="12" style="146" bestFit="1" customWidth="1"/>
    <col min="16140" max="16141" width="11.140625" style="146" bestFit="1" customWidth="1"/>
    <col min="16142" max="16142" width="12.7109375" style="146" bestFit="1" customWidth="1"/>
    <col min="16143" max="16143" width="12" style="146" bestFit="1" customWidth="1"/>
    <col min="16144" max="16145" width="11.140625" style="146" bestFit="1" customWidth="1"/>
    <col min="16146" max="16146" width="12.7109375" style="146" bestFit="1" customWidth="1"/>
    <col min="16147" max="16147" width="12" style="146" bestFit="1" customWidth="1"/>
    <col min="16148" max="16148" width="12.7109375" style="146" bestFit="1" customWidth="1"/>
    <col min="16149" max="16149" width="11.140625" style="146" bestFit="1" customWidth="1"/>
    <col min="16150" max="16150" width="12.140625" style="146" bestFit="1" customWidth="1"/>
    <col min="16151" max="16190" width="11.140625" style="146" bestFit="1" customWidth="1"/>
    <col min="16191" max="16192" width="12.7109375" style="146" bestFit="1" customWidth="1"/>
    <col min="16193" max="16232" width="11.140625" style="146" bestFit="1" customWidth="1"/>
    <col min="16233" max="16233" width="12.140625" style="146" bestFit="1" customWidth="1"/>
    <col min="16234" max="16242" width="11.140625" style="146" bestFit="1" customWidth="1"/>
    <col min="16243" max="16384" width="9" style="146"/>
  </cols>
  <sheetData>
    <row r="1" spans="1:114">
      <c r="A1" s="104" t="s">
        <v>53</v>
      </c>
      <c r="B1" s="145" t="s">
        <v>8</v>
      </c>
      <c r="C1" s="145" t="s">
        <v>8</v>
      </c>
      <c r="D1" s="145" t="s">
        <v>8</v>
      </c>
      <c r="E1" s="145" t="s">
        <v>8</v>
      </c>
      <c r="F1" s="145" t="s">
        <v>8</v>
      </c>
      <c r="G1" s="145" t="s">
        <v>8</v>
      </c>
      <c r="H1" s="145" t="s">
        <v>8</v>
      </c>
      <c r="I1" s="145" t="s">
        <v>87</v>
      </c>
      <c r="J1" s="145" t="s">
        <v>87</v>
      </c>
      <c r="K1" s="145" t="s">
        <v>87</v>
      </c>
      <c r="L1" s="145" t="s">
        <v>87</v>
      </c>
      <c r="M1" s="145" t="s">
        <v>87</v>
      </c>
      <c r="N1" s="145" t="s">
        <v>87</v>
      </c>
      <c r="O1" s="145" t="s">
        <v>87</v>
      </c>
      <c r="P1" s="145" t="s">
        <v>87</v>
      </c>
      <c r="Q1" s="145" t="s">
        <v>87</v>
      </c>
      <c r="R1" s="145" t="s">
        <v>87</v>
      </c>
      <c r="S1" s="145" t="s">
        <v>87</v>
      </c>
      <c r="T1" s="145" t="s">
        <v>87</v>
      </c>
      <c r="U1" s="145" t="s">
        <v>87</v>
      </c>
      <c r="V1" s="145" t="s">
        <v>90</v>
      </c>
      <c r="W1" s="145" t="s">
        <v>90</v>
      </c>
      <c r="X1" s="145" t="s">
        <v>90</v>
      </c>
      <c r="Y1" s="145" t="s">
        <v>90</v>
      </c>
      <c r="Z1" s="145" t="s">
        <v>90</v>
      </c>
      <c r="AA1" s="145" t="s">
        <v>91</v>
      </c>
      <c r="AB1" s="145" t="s">
        <v>91</v>
      </c>
      <c r="AC1" s="145" t="s">
        <v>91</v>
      </c>
      <c r="AD1" s="145" t="s">
        <v>91</v>
      </c>
      <c r="AE1" s="145" t="s">
        <v>91</v>
      </c>
      <c r="AF1" s="145" t="s">
        <v>91</v>
      </c>
      <c r="AG1" s="145" t="s">
        <v>91</v>
      </c>
      <c r="AH1" s="145" t="s">
        <v>211</v>
      </c>
      <c r="AI1" s="145" t="s">
        <v>211</v>
      </c>
      <c r="AJ1" s="145" t="s">
        <v>211</v>
      </c>
      <c r="AK1" s="145" t="s">
        <v>211</v>
      </c>
      <c r="AL1" s="145" t="s">
        <v>211</v>
      </c>
      <c r="AM1" s="145" t="s">
        <v>211</v>
      </c>
      <c r="AN1" s="145" t="s">
        <v>211</v>
      </c>
      <c r="AO1" s="145" t="s">
        <v>211</v>
      </c>
      <c r="AP1" s="145" t="s">
        <v>211</v>
      </c>
      <c r="AQ1" s="145" t="s">
        <v>22</v>
      </c>
      <c r="AR1" s="145" t="s">
        <v>22</v>
      </c>
      <c r="AS1" s="145" t="s">
        <v>22</v>
      </c>
      <c r="AT1" s="145" t="s">
        <v>22</v>
      </c>
      <c r="AU1" s="145" t="s">
        <v>22</v>
      </c>
      <c r="AV1" s="145" t="s">
        <v>22</v>
      </c>
      <c r="AW1" s="145" t="s">
        <v>96</v>
      </c>
      <c r="AX1" s="145" t="s">
        <v>96</v>
      </c>
      <c r="AY1" s="145" t="s">
        <v>96</v>
      </c>
      <c r="AZ1" s="145" t="s">
        <v>96</v>
      </c>
      <c r="BA1" s="145" t="s">
        <v>96</v>
      </c>
      <c r="BB1" s="145" t="s">
        <v>96</v>
      </c>
      <c r="BC1" s="145" t="s">
        <v>96</v>
      </c>
      <c r="BD1" s="145" t="s">
        <v>96</v>
      </c>
      <c r="BE1" s="145" t="s">
        <v>96</v>
      </c>
      <c r="BF1" s="145" t="s">
        <v>95</v>
      </c>
      <c r="BG1" s="145" t="s">
        <v>95</v>
      </c>
      <c r="BH1" s="145" t="s">
        <v>95</v>
      </c>
      <c r="BI1" s="145" t="s">
        <v>95</v>
      </c>
      <c r="BJ1" s="145" t="s">
        <v>95</v>
      </c>
      <c r="BK1" s="145" t="s">
        <v>95</v>
      </c>
      <c r="BL1" s="145" t="s">
        <v>95</v>
      </c>
      <c r="BM1" s="145" t="s">
        <v>95</v>
      </c>
      <c r="BN1" s="145" t="s">
        <v>95</v>
      </c>
      <c r="BO1" s="145" t="s">
        <v>95</v>
      </c>
      <c r="BP1" s="145" t="s">
        <v>212</v>
      </c>
      <c r="BQ1" s="145" t="s">
        <v>212</v>
      </c>
      <c r="BR1" s="145" t="s">
        <v>212</v>
      </c>
      <c r="BS1" s="145" t="s">
        <v>212</v>
      </c>
      <c r="BT1" s="145" t="s">
        <v>212</v>
      </c>
      <c r="BU1" s="145" t="s">
        <v>212</v>
      </c>
      <c r="BV1" s="145" t="s">
        <v>212</v>
      </c>
      <c r="BW1" s="145" t="s">
        <v>212</v>
      </c>
      <c r="BX1" s="145" t="s">
        <v>213</v>
      </c>
      <c r="BY1" s="145" t="s">
        <v>213</v>
      </c>
      <c r="BZ1" s="145" t="s">
        <v>213</v>
      </c>
      <c r="CA1" s="145" t="s">
        <v>213</v>
      </c>
      <c r="CB1" s="145" t="s">
        <v>213</v>
      </c>
      <c r="CC1" s="145" t="s">
        <v>213</v>
      </c>
      <c r="CD1" s="145" t="s">
        <v>213</v>
      </c>
      <c r="CE1" s="145" t="s">
        <v>25</v>
      </c>
      <c r="CF1" s="145" t="s">
        <v>25</v>
      </c>
      <c r="CG1" s="145" t="s">
        <v>25</v>
      </c>
      <c r="CH1" s="145" t="s">
        <v>25</v>
      </c>
      <c r="CI1" s="145" t="s">
        <v>25</v>
      </c>
      <c r="CJ1" s="145" t="s">
        <v>25</v>
      </c>
      <c r="CK1" s="145" t="s">
        <v>214</v>
      </c>
      <c r="CL1" s="145" t="s">
        <v>214</v>
      </c>
      <c r="CM1" s="145" t="s">
        <v>214</v>
      </c>
      <c r="CN1" s="145" t="s">
        <v>214</v>
      </c>
      <c r="CO1" s="145" t="s">
        <v>214</v>
      </c>
      <c r="CP1" s="145" t="s">
        <v>214</v>
      </c>
      <c r="CQ1" s="145" t="s">
        <v>214</v>
      </c>
      <c r="CR1" s="145" t="s">
        <v>214</v>
      </c>
      <c r="CS1" s="145" t="s">
        <v>214</v>
      </c>
      <c r="CT1" s="145" t="s">
        <v>214</v>
      </c>
      <c r="CU1" s="145" t="s">
        <v>214</v>
      </c>
      <c r="CV1" s="145" t="s">
        <v>214</v>
      </c>
      <c r="CW1" s="145" t="s">
        <v>97</v>
      </c>
      <c r="CX1" s="145" t="s">
        <v>97</v>
      </c>
      <c r="CY1" s="145" t="s">
        <v>97</v>
      </c>
      <c r="CZ1" s="145" t="s">
        <v>215</v>
      </c>
      <c r="DA1" s="145" t="s">
        <v>215</v>
      </c>
      <c r="DB1" s="145" t="s">
        <v>215</v>
      </c>
      <c r="DC1" s="145" t="s">
        <v>215</v>
      </c>
      <c r="DD1" s="145" t="s">
        <v>215</v>
      </c>
      <c r="DE1" s="145" t="s">
        <v>215</v>
      </c>
      <c r="DF1" s="145" t="s">
        <v>216</v>
      </c>
      <c r="DG1" s="145" t="s">
        <v>216</v>
      </c>
      <c r="DH1" s="145" t="s">
        <v>216</v>
      </c>
      <c r="DI1" s="145" t="s">
        <v>216</v>
      </c>
      <c r="DJ1" s="145" t="s">
        <v>216</v>
      </c>
    </row>
    <row r="2" spans="1:114">
      <c r="A2" s="107" t="s">
        <v>57</v>
      </c>
      <c r="B2" s="145" t="s">
        <v>58</v>
      </c>
      <c r="C2" s="145" t="s">
        <v>58</v>
      </c>
      <c r="D2" s="145" t="s">
        <v>58</v>
      </c>
      <c r="E2" s="145" t="s">
        <v>58</v>
      </c>
      <c r="F2" s="145" t="s">
        <v>58</v>
      </c>
      <c r="G2" s="145" t="s">
        <v>58</v>
      </c>
      <c r="H2" s="145" t="s">
        <v>58</v>
      </c>
      <c r="I2" s="145" t="s">
        <v>58</v>
      </c>
      <c r="J2" s="145" t="s">
        <v>58</v>
      </c>
      <c r="K2" s="145" t="s">
        <v>58</v>
      </c>
      <c r="L2" s="145" t="s">
        <v>58</v>
      </c>
      <c r="M2" s="145" t="s">
        <v>58</v>
      </c>
      <c r="N2" s="145" t="s">
        <v>58</v>
      </c>
      <c r="O2" s="145" t="s">
        <v>58</v>
      </c>
      <c r="P2" s="145" t="s">
        <v>58</v>
      </c>
      <c r="Q2" s="145" t="s">
        <v>58</v>
      </c>
      <c r="R2" s="145" t="s">
        <v>58</v>
      </c>
      <c r="S2" s="145" t="s">
        <v>58</v>
      </c>
      <c r="T2" s="145" t="s">
        <v>58</v>
      </c>
      <c r="U2" s="145" t="s">
        <v>102</v>
      </c>
      <c r="V2" s="145" t="s">
        <v>99</v>
      </c>
      <c r="W2" s="145" t="s">
        <v>99</v>
      </c>
      <c r="X2" s="145" t="s">
        <v>99</v>
      </c>
      <c r="Y2" s="145" t="s">
        <v>99</v>
      </c>
      <c r="Z2" s="145" t="s">
        <v>99</v>
      </c>
      <c r="AA2" s="145" t="s">
        <v>99</v>
      </c>
      <c r="AB2" s="145" t="s">
        <v>99</v>
      </c>
      <c r="AC2" s="145" t="s">
        <v>99</v>
      </c>
      <c r="AD2" s="145" t="s">
        <v>99</v>
      </c>
      <c r="AE2" s="145" t="s">
        <v>99</v>
      </c>
      <c r="AF2" s="145" t="s">
        <v>99</v>
      </c>
      <c r="AG2" s="145" t="s">
        <v>99</v>
      </c>
      <c r="AH2" s="145" t="s">
        <v>100</v>
      </c>
      <c r="AI2" s="145" t="s">
        <v>100</v>
      </c>
      <c r="AJ2" s="145" t="s">
        <v>100</v>
      </c>
      <c r="AK2" s="145" t="s">
        <v>100</v>
      </c>
      <c r="AL2" s="145" t="s">
        <v>100</v>
      </c>
      <c r="AM2" s="145" t="s">
        <v>100</v>
      </c>
      <c r="AN2" s="145" t="s">
        <v>100</v>
      </c>
      <c r="AO2" s="145" t="s">
        <v>100</v>
      </c>
      <c r="AP2" s="145" t="s">
        <v>100</v>
      </c>
      <c r="AQ2" s="145" t="s">
        <v>101</v>
      </c>
      <c r="AR2" s="145" t="s">
        <v>101</v>
      </c>
      <c r="AS2" s="145" t="s">
        <v>101</v>
      </c>
      <c r="AT2" s="145" t="s">
        <v>101</v>
      </c>
      <c r="AU2" s="145" t="s">
        <v>101</v>
      </c>
      <c r="AV2" s="145" t="s">
        <v>101</v>
      </c>
      <c r="AW2" s="145" t="s">
        <v>101</v>
      </c>
      <c r="AX2" s="145" t="s">
        <v>101</v>
      </c>
      <c r="AY2" s="145" t="s">
        <v>101</v>
      </c>
      <c r="AZ2" s="145" t="s">
        <v>101</v>
      </c>
      <c r="BA2" s="145" t="s">
        <v>101</v>
      </c>
      <c r="BB2" s="145" t="s">
        <v>101</v>
      </c>
      <c r="BC2" s="145" t="s">
        <v>101</v>
      </c>
      <c r="BD2" s="145" t="s">
        <v>101</v>
      </c>
      <c r="BE2" s="145" t="s">
        <v>101</v>
      </c>
      <c r="BF2" s="145" t="s">
        <v>101</v>
      </c>
      <c r="BG2" s="145" t="s">
        <v>101</v>
      </c>
      <c r="BH2" s="145" t="s">
        <v>101</v>
      </c>
      <c r="BI2" s="145" t="s">
        <v>101</v>
      </c>
      <c r="BJ2" s="145" t="s">
        <v>101</v>
      </c>
      <c r="BK2" s="145" t="s">
        <v>101</v>
      </c>
      <c r="BL2" s="145" t="s">
        <v>101</v>
      </c>
      <c r="BM2" s="145" t="s">
        <v>101</v>
      </c>
      <c r="BN2" s="145" t="s">
        <v>101</v>
      </c>
      <c r="BO2" s="145" t="s">
        <v>101</v>
      </c>
      <c r="BP2" s="145" t="s">
        <v>102</v>
      </c>
      <c r="BQ2" s="145" t="s">
        <v>102</v>
      </c>
      <c r="BR2" s="145" t="s">
        <v>102</v>
      </c>
      <c r="BS2" s="145" t="s">
        <v>102</v>
      </c>
      <c r="BT2" s="145" t="s">
        <v>102</v>
      </c>
      <c r="BU2" s="145" t="s">
        <v>102</v>
      </c>
      <c r="BV2" s="145" t="s">
        <v>102</v>
      </c>
      <c r="BW2" s="145" t="s">
        <v>102</v>
      </c>
      <c r="BX2" s="145" t="s">
        <v>102</v>
      </c>
      <c r="BY2" s="145" t="s">
        <v>102</v>
      </c>
      <c r="BZ2" s="145" t="s">
        <v>102</v>
      </c>
      <c r="CA2" s="145" t="s">
        <v>102</v>
      </c>
      <c r="CB2" s="145" t="s">
        <v>102</v>
      </c>
      <c r="CC2" s="145" t="s">
        <v>102</v>
      </c>
      <c r="CD2" s="145" t="s">
        <v>102</v>
      </c>
      <c r="CE2" s="145" t="s">
        <v>102</v>
      </c>
      <c r="CF2" s="145" t="s">
        <v>102</v>
      </c>
      <c r="CG2" s="145" t="s">
        <v>102</v>
      </c>
      <c r="CH2" s="145" t="s">
        <v>102</v>
      </c>
      <c r="CI2" s="145" t="s">
        <v>102</v>
      </c>
      <c r="CJ2" s="145" t="s">
        <v>102</v>
      </c>
      <c r="CK2" s="145" t="s">
        <v>102</v>
      </c>
      <c r="CL2" s="145" t="s">
        <v>102</v>
      </c>
      <c r="CM2" s="145" t="s">
        <v>102</v>
      </c>
      <c r="CN2" s="145" t="s">
        <v>102</v>
      </c>
      <c r="CO2" s="145" t="s">
        <v>102</v>
      </c>
      <c r="CP2" s="145" t="s">
        <v>102</v>
      </c>
      <c r="CQ2" s="145" t="s">
        <v>102</v>
      </c>
      <c r="CR2" s="145" t="s">
        <v>102</v>
      </c>
      <c r="CS2" s="145" t="s">
        <v>102</v>
      </c>
      <c r="CT2" s="145" t="s">
        <v>102</v>
      </c>
      <c r="CU2" s="145" t="s">
        <v>102</v>
      </c>
      <c r="CV2" s="145" t="s">
        <v>102</v>
      </c>
      <c r="CW2" s="145" t="s">
        <v>102</v>
      </c>
      <c r="CX2" s="145" t="s">
        <v>102</v>
      </c>
      <c r="CY2" s="145" t="s">
        <v>102</v>
      </c>
      <c r="CZ2" s="145" t="s">
        <v>217</v>
      </c>
      <c r="DA2" s="145" t="s">
        <v>217</v>
      </c>
      <c r="DB2" s="145" t="s">
        <v>217</v>
      </c>
      <c r="DC2" s="145" t="s">
        <v>217</v>
      </c>
      <c r="DD2" s="145" t="s">
        <v>217</v>
      </c>
      <c r="DE2" s="145" t="s">
        <v>217</v>
      </c>
      <c r="DF2" s="145" t="s">
        <v>217</v>
      </c>
      <c r="DG2" s="145" t="s">
        <v>217</v>
      </c>
      <c r="DH2" s="145" t="s">
        <v>217</v>
      </c>
      <c r="DI2" s="145" t="s">
        <v>217</v>
      </c>
      <c r="DJ2" s="145" t="s">
        <v>217</v>
      </c>
    </row>
    <row r="3" spans="1:114">
      <c r="A3" s="104" t="s">
        <v>59</v>
      </c>
      <c r="B3" s="145" t="s">
        <v>218</v>
      </c>
      <c r="C3" s="145" t="s">
        <v>218</v>
      </c>
      <c r="D3" s="145" t="s">
        <v>218</v>
      </c>
      <c r="E3" s="145" t="s">
        <v>218</v>
      </c>
      <c r="F3" s="145" t="s">
        <v>218</v>
      </c>
      <c r="G3" s="145" t="s">
        <v>218</v>
      </c>
      <c r="H3" s="145" t="s">
        <v>218</v>
      </c>
      <c r="I3" s="145" t="s">
        <v>218</v>
      </c>
      <c r="J3" s="145" t="s">
        <v>218</v>
      </c>
      <c r="K3" s="145" t="s">
        <v>218</v>
      </c>
      <c r="L3" s="145" t="s">
        <v>218</v>
      </c>
      <c r="M3" s="145" t="s">
        <v>218</v>
      </c>
      <c r="N3" s="145" t="s">
        <v>218</v>
      </c>
      <c r="O3" s="145" t="s">
        <v>218</v>
      </c>
      <c r="P3" s="145" t="s">
        <v>218</v>
      </c>
      <c r="Q3" s="145" t="s">
        <v>218</v>
      </c>
      <c r="R3" s="145" t="s">
        <v>218</v>
      </c>
      <c r="S3" s="145" t="s">
        <v>218</v>
      </c>
      <c r="T3" s="145" t="s">
        <v>218</v>
      </c>
      <c r="U3" s="145" t="s">
        <v>218</v>
      </c>
      <c r="V3" s="145" t="s">
        <v>218</v>
      </c>
      <c r="W3" s="145" t="s">
        <v>218</v>
      </c>
      <c r="X3" s="145" t="s">
        <v>218</v>
      </c>
      <c r="Y3" s="145" t="s">
        <v>218</v>
      </c>
      <c r="Z3" s="145" t="s">
        <v>218</v>
      </c>
      <c r="AA3" s="145" t="s">
        <v>218</v>
      </c>
      <c r="AB3" s="145" t="s">
        <v>218</v>
      </c>
      <c r="AC3" s="145" t="s">
        <v>218</v>
      </c>
      <c r="AD3" s="145" t="s">
        <v>218</v>
      </c>
      <c r="AE3" s="145" t="s">
        <v>218</v>
      </c>
      <c r="AF3" s="145" t="s">
        <v>218</v>
      </c>
      <c r="AG3" s="145" t="s">
        <v>218</v>
      </c>
      <c r="AH3" s="145" t="s">
        <v>218</v>
      </c>
      <c r="AI3" s="145" t="s">
        <v>218</v>
      </c>
      <c r="AJ3" s="145" t="s">
        <v>218</v>
      </c>
      <c r="AK3" s="145" t="s">
        <v>218</v>
      </c>
      <c r="AL3" s="145" t="s">
        <v>218</v>
      </c>
      <c r="AM3" s="145" t="s">
        <v>218</v>
      </c>
      <c r="AN3" s="145" t="s">
        <v>218</v>
      </c>
      <c r="AO3" s="145" t="s">
        <v>218</v>
      </c>
      <c r="AP3" s="145" t="s">
        <v>218</v>
      </c>
      <c r="AQ3" s="145" t="s">
        <v>218</v>
      </c>
      <c r="AR3" s="145" t="s">
        <v>218</v>
      </c>
      <c r="AS3" s="145" t="s">
        <v>218</v>
      </c>
      <c r="AT3" s="145" t="s">
        <v>218</v>
      </c>
      <c r="AU3" s="145" t="s">
        <v>218</v>
      </c>
      <c r="AV3" s="145" t="s">
        <v>218</v>
      </c>
      <c r="AW3" s="145" t="s">
        <v>218</v>
      </c>
      <c r="AX3" s="145" t="s">
        <v>218</v>
      </c>
      <c r="AY3" s="145" t="s">
        <v>218</v>
      </c>
      <c r="AZ3" s="145" t="s">
        <v>218</v>
      </c>
      <c r="BA3" s="145" t="s">
        <v>218</v>
      </c>
      <c r="BB3" s="145" t="s">
        <v>218</v>
      </c>
      <c r="BC3" s="145" t="s">
        <v>218</v>
      </c>
      <c r="BD3" s="145" t="s">
        <v>218</v>
      </c>
      <c r="BE3" s="145" t="s">
        <v>218</v>
      </c>
      <c r="BF3" s="145" t="s">
        <v>218</v>
      </c>
      <c r="BG3" s="145" t="s">
        <v>218</v>
      </c>
      <c r="BH3" s="145" t="s">
        <v>218</v>
      </c>
      <c r="BI3" s="145" t="s">
        <v>218</v>
      </c>
      <c r="BJ3" s="145" t="s">
        <v>218</v>
      </c>
      <c r="BK3" s="145" t="s">
        <v>218</v>
      </c>
      <c r="BL3" s="145" t="s">
        <v>218</v>
      </c>
      <c r="BM3" s="145" t="s">
        <v>218</v>
      </c>
      <c r="BN3" s="145" t="s">
        <v>218</v>
      </c>
      <c r="BO3" s="145" t="s">
        <v>218</v>
      </c>
      <c r="BP3" s="145" t="s">
        <v>218</v>
      </c>
      <c r="BQ3" s="145" t="s">
        <v>218</v>
      </c>
      <c r="BR3" s="145" t="s">
        <v>218</v>
      </c>
      <c r="BS3" s="145" t="s">
        <v>218</v>
      </c>
      <c r="BT3" s="145" t="s">
        <v>218</v>
      </c>
      <c r="BU3" s="145" t="s">
        <v>218</v>
      </c>
      <c r="BV3" s="145" t="s">
        <v>218</v>
      </c>
      <c r="BW3" s="145" t="s">
        <v>218</v>
      </c>
      <c r="BX3" s="145" t="s">
        <v>218</v>
      </c>
      <c r="BY3" s="145" t="s">
        <v>218</v>
      </c>
      <c r="BZ3" s="145" t="s">
        <v>218</v>
      </c>
      <c r="CA3" s="145" t="s">
        <v>218</v>
      </c>
      <c r="CB3" s="145" t="s">
        <v>218</v>
      </c>
      <c r="CC3" s="145" t="s">
        <v>218</v>
      </c>
      <c r="CD3" s="145" t="s">
        <v>218</v>
      </c>
      <c r="CE3" s="145" t="s">
        <v>218</v>
      </c>
      <c r="CF3" s="145" t="s">
        <v>218</v>
      </c>
      <c r="CG3" s="145" t="s">
        <v>218</v>
      </c>
      <c r="CH3" s="145" t="s">
        <v>218</v>
      </c>
      <c r="CI3" s="145" t="s">
        <v>218</v>
      </c>
      <c r="CJ3" s="145" t="s">
        <v>218</v>
      </c>
      <c r="CK3" s="145" t="s">
        <v>218</v>
      </c>
      <c r="CL3" s="145" t="s">
        <v>218</v>
      </c>
      <c r="CM3" s="145" t="s">
        <v>218</v>
      </c>
      <c r="CN3" s="145" t="s">
        <v>218</v>
      </c>
      <c r="CO3" s="145" t="s">
        <v>218</v>
      </c>
      <c r="CP3" s="145" t="s">
        <v>218</v>
      </c>
      <c r="CQ3" s="145" t="s">
        <v>218</v>
      </c>
      <c r="CR3" s="145" t="s">
        <v>218</v>
      </c>
      <c r="CS3" s="145" t="s">
        <v>218</v>
      </c>
      <c r="CT3" s="145" t="s">
        <v>218</v>
      </c>
      <c r="CU3" s="145" t="s">
        <v>218</v>
      </c>
      <c r="CV3" s="145" t="s">
        <v>218</v>
      </c>
      <c r="CW3" s="145" t="s">
        <v>218</v>
      </c>
      <c r="CX3" s="145" t="s">
        <v>218</v>
      </c>
      <c r="CY3" s="145" t="s">
        <v>218</v>
      </c>
      <c r="CZ3" s="145" t="s">
        <v>218</v>
      </c>
      <c r="DA3" s="145" t="s">
        <v>218</v>
      </c>
      <c r="DB3" s="145" t="s">
        <v>218</v>
      </c>
      <c r="DC3" s="145" t="s">
        <v>218</v>
      </c>
      <c r="DD3" s="145" t="s">
        <v>218</v>
      </c>
      <c r="DE3" s="145" t="s">
        <v>218</v>
      </c>
      <c r="DF3" s="145" t="s">
        <v>218</v>
      </c>
      <c r="DG3" s="145" t="s">
        <v>218</v>
      </c>
      <c r="DH3" s="145" t="s">
        <v>218</v>
      </c>
      <c r="DI3" s="145" t="s">
        <v>218</v>
      </c>
      <c r="DJ3" s="145" t="s">
        <v>218</v>
      </c>
    </row>
    <row r="4" spans="1:114" s="149" customFormat="1" ht="31.5">
      <c r="A4" s="107" t="s">
        <v>61</v>
      </c>
      <c r="B4" s="147" t="s">
        <v>219</v>
      </c>
      <c r="C4" s="147" t="s">
        <v>220</v>
      </c>
      <c r="D4" s="147" t="s">
        <v>221</v>
      </c>
      <c r="E4" s="147" t="s">
        <v>123</v>
      </c>
      <c r="F4" s="147" t="s">
        <v>222</v>
      </c>
      <c r="G4" s="147" t="s">
        <v>223</v>
      </c>
      <c r="H4" s="147" t="s">
        <v>224</v>
      </c>
      <c r="I4" s="147" t="s">
        <v>111</v>
      </c>
      <c r="J4" s="147" t="s">
        <v>225</v>
      </c>
      <c r="K4" s="147" t="s">
        <v>226</v>
      </c>
      <c r="L4" s="147" t="s">
        <v>113</v>
      </c>
      <c r="M4" s="147" t="s">
        <v>227</v>
      </c>
      <c r="N4" s="147" t="s">
        <v>228</v>
      </c>
      <c r="O4" s="147" t="s">
        <v>229</v>
      </c>
      <c r="P4" s="147" t="s">
        <v>224</v>
      </c>
      <c r="Q4" s="147" t="s">
        <v>230</v>
      </c>
      <c r="R4" s="147" t="s">
        <v>231</v>
      </c>
      <c r="S4" s="147" t="s">
        <v>232</v>
      </c>
      <c r="T4" s="147" t="s">
        <v>233</v>
      </c>
      <c r="U4" s="147" t="s">
        <v>234</v>
      </c>
      <c r="V4" s="147" t="s">
        <v>235</v>
      </c>
      <c r="W4" s="147" t="s">
        <v>128</v>
      </c>
      <c r="X4" s="147" t="s">
        <v>236</v>
      </c>
      <c r="Y4" s="147" t="s">
        <v>237</v>
      </c>
      <c r="Z4" s="147" t="s">
        <v>238</v>
      </c>
      <c r="AA4" s="147" t="s">
        <v>239</v>
      </c>
      <c r="AB4" s="147" t="s">
        <v>109</v>
      </c>
      <c r="AC4" s="147" t="s">
        <v>240</v>
      </c>
      <c r="AD4" s="147" t="s">
        <v>241</v>
      </c>
      <c r="AE4" s="147" t="s">
        <v>242</v>
      </c>
      <c r="AF4" s="147" t="s">
        <v>134</v>
      </c>
      <c r="AG4" s="147" t="s">
        <v>200</v>
      </c>
      <c r="AH4" s="147" t="s">
        <v>201</v>
      </c>
      <c r="AI4" s="147" t="s">
        <v>126</v>
      </c>
      <c r="AJ4" s="147" t="s">
        <v>197</v>
      </c>
      <c r="AK4" s="147" t="s">
        <v>128</v>
      </c>
      <c r="AL4" s="147" t="s">
        <v>198</v>
      </c>
      <c r="AM4" s="147" t="s">
        <v>130</v>
      </c>
      <c r="AN4" s="147" t="s">
        <v>243</v>
      </c>
      <c r="AO4" s="147" t="s">
        <v>119</v>
      </c>
      <c r="AP4" s="147" t="s">
        <v>242</v>
      </c>
      <c r="AQ4" s="147" t="s">
        <v>244</v>
      </c>
      <c r="AR4" s="147" t="s">
        <v>245</v>
      </c>
      <c r="AS4" s="147" t="s">
        <v>118</v>
      </c>
      <c r="AT4" s="147" t="s">
        <v>237</v>
      </c>
      <c r="AU4" s="147" t="s">
        <v>199</v>
      </c>
      <c r="AV4" s="147" t="s">
        <v>242</v>
      </c>
      <c r="AW4" s="147" t="s">
        <v>201</v>
      </c>
      <c r="AX4" s="147" t="s">
        <v>126</v>
      </c>
      <c r="AY4" s="147" t="s">
        <v>197</v>
      </c>
      <c r="AZ4" s="147" t="s">
        <v>128</v>
      </c>
      <c r="BA4" s="147" t="s">
        <v>130</v>
      </c>
      <c r="BB4" s="147" t="s">
        <v>199</v>
      </c>
      <c r="BC4" s="147" t="s">
        <v>246</v>
      </c>
      <c r="BD4" s="147" t="s">
        <v>247</v>
      </c>
      <c r="BE4" s="147" t="s">
        <v>134</v>
      </c>
      <c r="BF4" s="147" t="s">
        <v>201</v>
      </c>
      <c r="BG4" s="147" t="s">
        <v>126</v>
      </c>
      <c r="BH4" s="147" t="s">
        <v>197</v>
      </c>
      <c r="BI4" s="147" t="s">
        <v>128</v>
      </c>
      <c r="BJ4" s="147" t="s">
        <v>240</v>
      </c>
      <c r="BK4" s="147" t="s">
        <v>248</v>
      </c>
      <c r="BL4" s="147" t="s">
        <v>249</v>
      </c>
      <c r="BM4" s="147" t="s">
        <v>208</v>
      </c>
      <c r="BN4" s="147" t="s">
        <v>242</v>
      </c>
      <c r="BO4" s="147" t="s">
        <v>134</v>
      </c>
      <c r="BP4" s="147" t="s">
        <v>201</v>
      </c>
      <c r="BQ4" s="147" t="s">
        <v>126</v>
      </c>
      <c r="BR4" s="147" t="s">
        <v>197</v>
      </c>
      <c r="BS4" s="147" t="s">
        <v>128</v>
      </c>
      <c r="BT4" s="147" t="s">
        <v>240</v>
      </c>
      <c r="BU4" s="147" t="s">
        <v>199</v>
      </c>
      <c r="BV4" s="147" t="s">
        <v>133</v>
      </c>
      <c r="BW4" s="147" t="s">
        <v>134</v>
      </c>
      <c r="BX4" s="147" t="s">
        <v>201</v>
      </c>
      <c r="BY4" s="147" t="s">
        <v>126</v>
      </c>
      <c r="BZ4" s="147" t="s">
        <v>128</v>
      </c>
      <c r="CA4" s="147" t="s">
        <v>113</v>
      </c>
      <c r="CB4" s="147" t="s">
        <v>227</v>
      </c>
      <c r="CC4" s="147" t="s">
        <v>250</v>
      </c>
      <c r="CD4" s="147" t="s">
        <v>134</v>
      </c>
      <c r="CE4" s="147" t="s">
        <v>251</v>
      </c>
      <c r="CF4" s="147" t="s">
        <v>252</v>
      </c>
      <c r="CG4" s="147" t="s">
        <v>198</v>
      </c>
      <c r="CH4" s="147" t="s">
        <v>130</v>
      </c>
      <c r="CI4" s="147" t="s">
        <v>207</v>
      </c>
      <c r="CJ4" s="147" t="s">
        <v>133</v>
      </c>
      <c r="CK4" s="147" t="s">
        <v>201</v>
      </c>
      <c r="CL4" s="147" t="s">
        <v>126</v>
      </c>
      <c r="CM4" s="147" t="s">
        <v>253</v>
      </c>
      <c r="CN4" s="148" t="s">
        <v>254</v>
      </c>
      <c r="CO4" s="147" t="s">
        <v>243</v>
      </c>
      <c r="CP4" s="147" t="s">
        <v>119</v>
      </c>
      <c r="CQ4" s="147" t="s">
        <v>255</v>
      </c>
      <c r="CR4" s="147" t="s">
        <v>134</v>
      </c>
      <c r="CS4" s="147" t="s">
        <v>200</v>
      </c>
      <c r="CT4" s="147" t="s">
        <v>256</v>
      </c>
      <c r="CU4" s="147" t="s">
        <v>257</v>
      </c>
      <c r="CV4" s="147" t="s">
        <v>258</v>
      </c>
      <c r="CW4" s="147" t="s">
        <v>201</v>
      </c>
      <c r="CX4" s="147" t="s">
        <v>117</v>
      </c>
      <c r="CY4" s="147" t="s">
        <v>203</v>
      </c>
      <c r="CZ4" s="147" t="s">
        <v>201</v>
      </c>
      <c r="DA4" s="147" t="s">
        <v>235</v>
      </c>
      <c r="DB4" s="147" t="s">
        <v>126</v>
      </c>
      <c r="DC4" s="147" t="s">
        <v>245</v>
      </c>
      <c r="DD4" s="147" t="s">
        <v>240</v>
      </c>
      <c r="DE4" s="147" t="s">
        <v>199</v>
      </c>
      <c r="DF4" s="147" t="s">
        <v>244</v>
      </c>
      <c r="DG4" s="147" t="s">
        <v>128</v>
      </c>
      <c r="DH4" s="147" t="s">
        <v>198</v>
      </c>
      <c r="DI4" s="147" t="s">
        <v>130</v>
      </c>
      <c r="DJ4" s="147" t="s">
        <v>241</v>
      </c>
    </row>
    <row r="5" spans="1:114" s="106" customFormat="1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</row>
    <row r="6" spans="1:114" ht="18.75">
      <c r="A6" s="150" t="s">
        <v>66</v>
      </c>
      <c r="B6" s="151">
        <v>55.05</v>
      </c>
      <c r="C6" s="151">
        <v>55.86</v>
      </c>
      <c r="D6" s="151">
        <v>55.45</v>
      </c>
      <c r="E6" s="151">
        <v>54.25</v>
      </c>
      <c r="F6" s="151">
        <v>55.06</v>
      </c>
      <c r="G6" s="151">
        <v>54.9</v>
      </c>
      <c r="H6" s="151">
        <v>55.93</v>
      </c>
      <c r="I6" s="151">
        <v>54.21</v>
      </c>
      <c r="J6" s="151">
        <v>55.58</v>
      </c>
      <c r="K6" s="151">
        <v>55.3</v>
      </c>
      <c r="L6" s="151">
        <v>55.25</v>
      </c>
      <c r="M6" s="151">
        <v>57.51</v>
      </c>
      <c r="N6" s="151">
        <v>50.26</v>
      </c>
      <c r="O6" s="151">
        <v>59.18</v>
      </c>
      <c r="P6" s="151">
        <v>54.67</v>
      </c>
      <c r="Q6" s="151">
        <v>54.56</v>
      </c>
      <c r="R6" s="151">
        <v>59.16</v>
      </c>
      <c r="S6" s="151">
        <v>57.91</v>
      </c>
      <c r="T6" s="151">
        <v>54.73</v>
      </c>
      <c r="U6" s="151">
        <v>54.3</v>
      </c>
      <c r="V6" s="151">
        <v>47.131999999999998</v>
      </c>
      <c r="W6" s="151">
        <v>48.470999999999997</v>
      </c>
      <c r="X6" s="151">
        <v>50.9</v>
      </c>
      <c r="Y6" s="151">
        <v>52.323999999999998</v>
      </c>
      <c r="Z6" s="151">
        <v>49.18</v>
      </c>
      <c r="AA6" s="151">
        <v>44.48</v>
      </c>
      <c r="AB6" s="151">
        <v>44.46</v>
      </c>
      <c r="AC6" s="151">
        <v>53.881</v>
      </c>
      <c r="AD6" s="151">
        <v>45.16</v>
      </c>
      <c r="AE6" s="151">
        <v>50.75</v>
      </c>
      <c r="AF6" s="151">
        <v>48.56</v>
      </c>
      <c r="AG6" s="151">
        <v>46.92</v>
      </c>
      <c r="AH6" s="151">
        <v>54.99</v>
      </c>
      <c r="AI6" s="151">
        <v>55.98</v>
      </c>
      <c r="AJ6" s="151">
        <v>69.349999999999994</v>
      </c>
      <c r="AK6" s="151">
        <v>54.86</v>
      </c>
      <c r="AL6" s="151">
        <v>51.53</v>
      </c>
      <c r="AM6" s="151">
        <v>56.22</v>
      </c>
      <c r="AN6" s="151">
        <v>57.45</v>
      </c>
      <c r="AO6" s="151">
        <v>57.98</v>
      </c>
      <c r="AP6" s="151">
        <v>57.96</v>
      </c>
      <c r="AQ6" s="151">
        <v>57.69</v>
      </c>
      <c r="AR6" s="151">
        <v>56.32</v>
      </c>
      <c r="AS6" s="151">
        <v>57.2</v>
      </c>
      <c r="AT6" s="151">
        <v>58.9</v>
      </c>
      <c r="AU6" s="151">
        <v>55.45</v>
      </c>
      <c r="AV6" s="151">
        <v>54.96</v>
      </c>
      <c r="AW6" s="151">
        <v>50.96</v>
      </c>
      <c r="AX6" s="151">
        <v>51.46</v>
      </c>
      <c r="AY6" s="151">
        <v>55.39</v>
      </c>
      <c r="AZ6" s="151">
        <v>53.3</v>
      </c>
      <c r="BA6" s="151">
        <v>52.65</v>
      </c>
      <c r="BB6" s="151">
        <v>52.6</v>
      </c>
      <c r="BC6" s="151">
        <v>51.7</v>
      </c>
      <c r="BD6" s="151">
        <v>53.1</v>
      </c>
      <c r="BE6" s="151">
        <v>55.63</v>
      </c>
      <c r="BF6" s="151">
        <v>48.188000000000002</v>
      </c>
      <c r="BG6" s="151">
        <v>49.591000000000001</v>
      </c>
      <c r="BH6" s="151">
        <v>49.899000000000001</v>
      </c>
      <c r="BI6" s="151">
        <v>48.466000000000001</v>
      </c>
      <c r="BJ6" s="151">
        <v>54.863</v>
      </c>
      <c r="BK6" s="151">
        <v>55.744</v>
      </c>
      <c r="BL6" s="151">
        <v>55.902000000000001</v>
      </c>
      <c r="BM6" s="151">
        <v>53.976999999999997</v>
      </c>
      <c r="BN6" s="151">
        <v>53.478999999999999</v>
      </c>
      <c r="BO6" s="151">
        <v>53.924999999999997</v>
      </c>
      <c r="BP6" s="151">
        <v>57.5</v>
      </c>
      <c r="BQ6" s="151">
        <v>57.58</v>
      </c>
      <c r="BR6" s="151">
        <v>56.78</v>
      </c>
      <c r="BS6" s="151">
        <v>57.14</v>
      </c>
      <c r="BT6" s="151">
        <v>56.97</v>
      </c>
      <c r="BU6" s="151">
        <v>56.71</v>
      </c>
      <c r="BV6" s="151">
        <v>55.78</v>
      </c>
      <c r="BW6" s="151">
        <v>57.2</v>
      </c>
      <c r="BX6" s="151">
        <v>55.01</v>
      </c>
      <c r="BY6" s="151">
        <v>59.66</v>
      </c>
      <c r="BZ6" s="151">
        <v>59.35</v>
      </c>
      <c r="CA6" s="151">
        <v>56.33</v>
      </c>
      <c r="CB6" s="151">
        <v>55.02</v>
      </c>
      <c r="CC6" s="151">
        <v>54.13</v>
      </c>
      <c r="CD6" s="151">
        <v>52.45</v>
      </c>
      <c r="CE6" s="151">
        <v>50.05</v>
      </c>
      <c r="CF6" s="151">
        <v>48.8</v>
      </c>
      <c r="CG6" s="151">
        <v>56.54</v>
      </c>
      <c r="CH6" s="151">
        <v>58.75</v>
      </c>
      <c r="CI6" s="151">
        <v>57.89</v>
      </c>
      <c r="CJ6" s="151">
        <v>57.09</v>
      </c>
      <c r="CK6" s="151">
        <v>59.3</v>
      </c>
      <c r="CL6" s="151">
        <v>61.71</v>
      </c>
      <c r="CM6" s="151">
        <v>56.15</v>
      </c>
      <c r="CN6" s="151">
        <v>57.19</v>
      </c>
      <c r="CO6" s="151">
        <v>60.02</v>
      </c>
      <c r="CP6" s="151">
        <v>60.81</v>
      </c>
      <c r="CQ6" s="151">
        <v>59.8</v>
      </c>
      <c r="CR6" s="151">
        <v>60.56</v>
      </c>
      <c r="CS6" s="151">
        <v>56.9</v>
      </c>
      <c r="CT6" s="151">
        <v>67.980009999999993</v>
      </c>
      <c r="CU6" s="151">
        <v>59</v>
      </c>
      <c r="CV6" s="151">
        <v>58.4</v>
      </c>
      <c r="CW6" s="151">
        <v>50.54</v>
      </c>
      <c r="CX6" s="151">
        <v>50.18</v>
      </c>
      <c r="CY6" s="151">
        <v>50.86</v>
      </c>
      <c r="CZ6" s="151">
        <v>58.84</v>
      </c>
      <c r="DA6" s="151">
        <v>58.85</v>
      </c>
      <c r="DB6" s="151">
        <v>58.1</v>
      </c>
      <c r="DC6" s="151">
        <v>58.49</v>
      </c>
      <c r="DD6" s="151">
        <v>58.64</v>
      </c>
      <c r="DE6" s="151">
        <v>60.09</v>
      </c>
      <c r="DF6" s="151">
        <v>60.673000000000002</v>
      </c>
      <c r="DG6" s="151">
        <v>62.819000000000003</v>
      </c>
      <c r="DH6" s="151">
        <v>60.36</v>
      </c>
      <c r="DI6" s="151">
        <v>60.62</v>
      </c>
      <c r="DJ6" s="151">
        <v>59.22</v>
      </c>
    </row>
    <row r="7" spans="1:114" ht="18.75">
      <c r="A7" s="150" t="s">
        <v>69</v>
      </c>
      <c r="B7" s="151">
        <v>7.0000000000000007E-2</v>
      </c>
      <c r="C7" s="151"/>
      <c r="D7" s="151"/>
      <c r="E7" s="151">
        <v>0.05</v>
      </c>
      <c r="G7" s="151">
        <v>0.03</v>
      </c>
      <c r="H7" s="151">
        <v>0.05</v>
      </c>
      <c r="J7" s="151">
        <v>0.01</v>
      </c>
      <c r="L7" s="151">
        <v>0.06</v>
      </c>
      <c r="M7" s="151">
        <v>0.03</v>
      </c>
      <c r="N7" s="151">
        <v>0.04</v>
      </c>
      <c r="O7" s="151">
        <v>0.02</v>
      </c>
      <c r="P7" s="151"/>
      <c r="Q7" s="151">
        <v>0.02</v>
      </c>
      <c r="R7" s="151">
        <v>0.08</v>
      </c>
      <c r="S7" s="151"/>
      <c r="T7" s="151">
        <v>0.04</v>
      </c>
      <c r="U7" s="151">
        <v>0.03</v>
      </c>
      <c r="V7" s="151">
        <v>2.5999999999999999E-2</v>
      </c>
      <c r="W7" s="151">
        <v>1.4E-2</v>
      </c>
      <c r="X7" s="151">
        <v>4.4999999999999998E-2</v>
      </c>
      <c r="Y7" s="151"/>
      <c r="Z7" s="151">
        <v>2.7E-2</v>
      </c>
      <c r="AA7" s="151"/>
      <c r="AB7" s="151"/>
      <c r="AC7" s="151">
        <v>5.0000000000000001E-3</v>
      </c>
      <c r="AD7" s="151">
        <v>3.5000000000000003E-2</v>
      </c>
      <c r="AE7" s="151">
        <v>6.800001E-2</v>
      </c>
      <c r="AG7" s="151"/>
      <c r="AH7" s="151"/>
      <c r="AI7" s="151"/>
      <c r="AJ7" s="151">
        <v>0.1</v>
      </c>
      <c r="AK7" s="151"/>
      <c r="AL7" s="151"/>
      <c r="AM7" s="151"/>
      <c r="AN7" s="151"/>
      <c r="AO7" s="151"/>
      <c r="AP7" s="151"/>
      <c r="AQ7" s="151">
        <v>0.02</v>
      </c>
      <c r="AR7" s="151">
        <v>0.03</v>
      </c>
      <c r="AS7" s="151">
        <v>0.01</v>
      </c>
      <c r="AT7" s="151"/>
      <c r="AU7" s="151">
        <v>0.03</v>
      </c>
      <c r="AV7" s="151"/>
      <c r="AW7" s="151">
        <v>0.01</v>
      </c>
      <c r="AX7" s="151">
        <v>0.01</v>
      </c>
      <c r="AY7" s="151">
        <v>0.04</v>
      </c>
      <c r="AZ7" s="151"/>
      <c r="BA7" s="151">
        <v>0.03</v>
      </c>
      <c r="BB7" s="151">
        <v>0.03</v>
      </c>
      <c r="BC7" s="151">
        <v>0.04</v>
      </c>
      <c r="BD7" s="151">
        <v>0.01</v>
      </c>
      <c r="BE7" s="151">
        <v>0.02</v>
      </c>
      <c r="BF7" s="151">
        <v>2.8000000000000001E-2</v>
      </c>
      <c r="BG7" s="151">
        <v>5.0999999999999997E-2</v>
      </c>
      <c r="BH7" s="151">
        <v>4.0000000000000001E-3</v>
      </c>
      <c r="BI7" s="151">
        <v>3.3000000000000002E-2</v>
      </c>
      <c r="BJ7" s="151">
        <v>4.3999999999999997E-2</v>
      </c>
      <c r="BK7" s="151">
        <v>3.1E-2</v>
      </c>
      <c r="BL7" s="151">
        <v>8.5999999999999993E-2</v>
      </c>
      <c r="BM7" s="151">
        <v>5.1999999999999998E-2</v>
      </c>
      <c r="BN7" s="151">
        <v>8.6999999999999994E-2</v>
      </c>
      <c r="BO7" s="151">
        <v>5.8000000000000003E-2</v>
      </c>
      <c r="BP7" s="151">
        <v>0.01</v>
      </c>
      <c r="BQ7" s="151"/>
      <c r="BR7" s="151">
        <v>0.05</v>
      </c>
      <c r="BS7" s="151">
        <v>0.02</v>
      </c>
      <c r="BT7" s="151">
        <v>0.01</v>
      </c>
      <c r="BU7" s="151">
        <v>0.02</v>
      </c>
      <c r="BV7" s="151"/>
      <c r="BW7" s="151">
        <v>0.01</v>
      </c>
      <c r="BX7" s="151">
        <v>0.01</v>
      </c>
      <c r="BY7" s="151">
        <v>0.01</v>
      </c>
      <c r="BZ7" s="151"/>
      <c r="CA7" s="151">
        <v>0.04</v>
      </c>
      <c r="CB7" s="151">
        <v>0.03</v>
      </c>
      <c r="CC7" s="151">
        <v>0.06</v>
      </c>
      <c r="CD7" s="151"/>
      <c r="CE7" s="151">
        <v>0.02</v>
      </c>
      <c r="CF7" s="151">
        <v>0.05</v>
      </c>
      <c r="CG7" s="151">
        <v>0.02</v>
      </c>
      <c r="CH7" s="151"/>
      <c r="CI7" s="151">
        <v>0.01</v>
      </c>
      <c r="CJ7" s="151"/>
      <c r="CK7" s="151"/>
      <c r="CL7" s="151"/>
      <c r="CM7" s="151">
        <v>0.06</v>
      </c>
      <c r="CN7" s="151">
        <v>0.05</v>
      </c>
      <c r="CO7" s="151"/>
      <c r="CP7" s="151">
        <v>0.02</v>
      </c>
      <c r="CQ7" s="151"/>
      <c r="CR7" s="151"/>
      <c r="CS7" s="151">
        <v>0.01</v>
      </c>
      <c r="CT7" s="151">
        <v>0.03</v>
      </c>
      <c r="CU7" s="151">
        <v>0.02</v>
      </c>
      <c r="CV7" s="151">
        <v>0.01</v>
      </c>
      <c r="CW7" s="151"/>
      <c r="CX7" s="151"/>
      <c r="CY7" s="151"/>
      <c r="CZ7" s="151"/>
      <c r="DA7" s="151">
        <v>0.12</v>
      </c>
      <c r="DB7" s="151"/>
      <c r="DC7" s="151"/>
      <c r="DD7" s="151"/>
      <c r="DE7" s="151"/>
      <c r="DF7" s="151">
        <v>4.9000000000000002E-2</v>
      </c>
      <c r="DG7" s="151"/>
      <c r="DH7" s="151"/>
      <c r="DI7" s="151"/>
      <c r="DJ7" s="151"/>
    </row>
    <row r="8" spans="1:114" ht="18.75">
      <c r="A8" s="150" t="s">
        <v>67</v>
      </c>
      <c r="B8" s="151">
        <v>28.64</v>
      </c>
      <c r="C8" s="151">
        <v>27.72</v>
      </c>
      <c r="D8" s="151">
        <v>28.52</v>
      </c>
      <c r="E8" s="151">
        <v>29.27</v>
      </c>
      <c r="F8" s="151">
        <v>29.01</v>
      </c>
      <c r="G8" s="151">
        <v>29.01</v>
      </c>
      <c r="H8" s="151">
        <v>28.28</v>
      </c>
      <c r="I8" s="151">
        <v>29.42</v>
      </c>
      <c r="J8" s="151">
        <v>28.31</v>
      </c>
      <c r="K8" s="151">
        <v>28.64</v>
      </c>
      <c r="L8" s="151">
        <v>28.54</v>
      </c>
      <c r="M8" s="151">
        <v>27.08</v>
      </c>
      <c r="N8" s="151">
        <v>31.63</v>
      </c>
      <c r="O8" s="151">
        <v>26.08</v>
      </c>
      <c r="P8" s="151">
        <v>28.43</v>
      </c>
      <c r="Q8" s="151">
        <v>29.17</v>
      </c>
      <c r="R8" s="151">
        <v>26.22</v>
      </c>
      <c r="S8" s="151">
        <v>26.81</v>
      </c>
      <c r="T8" s="151">
        <v>28.88</v>
      </c>
      <c r="U8" s="151">
        <v>28.3</v>
      </c>
      <c r="V8" s="151">
        <v>33.396000000000001</v>
      </c>
      <c r="W8" s="151">
        <v>32.521999999999998</v>
      </c>
      <c r="X8" s="151">
        <v>30.870999999999999</v>
      </c>
      <c r="Y8" s="151">
        <v>29.952999999999999</v>
      </c>
      <c r="Z8" s="151">
        <v>31.933</v>
      </c>
      <c r="AA8" s="151">
        <v>35.79</v>
      </c>
      <c r="AB8" s="151">
        <v>35.21</v>
      </c>
      <c r="AC8" s="151">
        <v>29.370999999999999</v>
      </c>
      <c r="AD8" s="151">
        <v>34.802999999999997</v>
      </c>
      <c r="AE8" s="151">
        <v>30.062999999999999</v>
      </c>
      <c r="AF8" s="151">
        <v>32.17</v>
      </c>
      <c r="AG8" s="151">
        <v>33.94</v>
      </c>
      <c r="AH8" s="151">
        <v>28.34</v>
      </c>
      <c r="AI8" s="151">
        <v>27.09</v>
      </c>
      <c r="AJ8" s="151">
        <v>20.22</v>
      </c>
      <c r="AK8" s="151">
        <v>28.83</v>
      </c>
      <c r="AL8" s="151">
        <v>30.82</v>
      </c>
      <c r="AM8" s="151">
        <v>27.4</v>
      </c>
      <c r="AN8" s="151">
        <v>26.92</v>
      </c>
      <c r="AO8" s="151">
        <v>26.3</v>
      </c>
      <c r="AP8" s="151">
        <v>26.31</v>
      </c>
      <c r="AQ8" s="151">
        <v>26.23</v>
      </c>
      <c r="AR8" s="151">
        <v>27.64</v>
      </c>
      <c r="AS8" s="151">
        <v>27.32</v>
      </c>
      <c r="AT8" s="151">
        <v>26.06</v>
      </c>
      <c r="AU8" s="151">
        <v>27.98</v>
      </c>
      <c r="AV8" s="151">
        <v>28.13</v>
      </c>
      <c r="AW8" s="151">
        <v>30.29</v>
      </c>
      <c r="AX8" s="151">
        <v>29.27</v>
      </c>
      <c r="AY8" s="151">
        <v>27.68</v>
      </c>
      <c r="AZ8" s="151">
        <v>29.65</v>
      </c>
      <c r="BA8" s="151">
        <v>29.97</v>
      </c>
      <c r="BB8" s="151">
        <v>29.67</v>
      </c>
      <c r="BC8" s="151">
        <v>29.75</v>
      </c>
      <c r="BD8" s="151">
        <v>29.56</v>
      </c>
      <c r="BE8" s="151">
        <v>27.87</v>
      </c>
      <c r="BF8" s="151">
        <v>31.911000000000001</v>
      </c>
      <c r="BG8" s="151">
        <v>30.853000000000002</v>
      </c>
      <c r="BH8" s="151">
        <v>31.417999999999999</v>
      </c>
      <c r="BI8" s="151">
        <v>31.481000000000002</v>
      </c>
      <c r="BJ8" s="151">
        <v>27.39</v>
      </c>
      <c r="BK8" s="151">
        <v>26.777000000000001</v>
      </c>
      <c r="BL8" s="151">
        <v>26.884</v>
      </c>
      <c r="BM8" s="151">
        <v>27.827999999999999</v>
      </c>
      <c r="BN8" s="151">
        <v>28.167999999999999</v>
      </c>
      <c r="BO8" s="151">
        <v>27.472000000000001</v>
      </c>
      <c r="BP8" s="151">
        <v>25.97</v>
      </c>
      <c r="BQ8" s="151">
        <v>26.61</v>
      </c>
      <c r="BR8" s="151">
        <v>27.76</v>
      </c>
      <c r="BS8" s="151">
        <v>27.34</v>
      </c>
      <c r="BT8" s="151">
        <v>27.75</v>
      </c>
      <c r="BU8" s="151">
        <v>26.71</v>
      </c>
      <c r="BV8" s="151">
        <v>27.64</v>
      </c>
      <c r="BW8" s="151">
        <v>27.08</v>
      </c>
      <c r="BX8" s="151">
        <v>28.09</v>
      </c>
      <c r="BY8" s="151">
        <v>25.1</v>
      </c>
      <c r="BZ8" s="151">
        <v>24.92</v>
      </c>
      <c r="CA8" s="151">
        <v>26.72</v>
      </c>
      <c r="CB8" s="151">
        <v>27.88</v>
      </c>
      <c r="CC8" s="151">
        <v>28.71</v>
      </c>
      <c r="CD8" s="151">
        <v>29.61</v>
      </c>
      <c r="CE8" s="151">
        <v>30.89</v>
      </c>
      <c r="CF8" s="151">
        <v>32.04</v>
      </c>
      <c r="CG8" s="151">
        <v>27.78</v>
      </c>
      <c r="CH8" s="151">
        <v>26.2</v>
      </c>
      <c r="CI8" s="151">
        <v>25.63</v>
      </c>
      <c r="CJ8" s="151">
        <v>27.15</v>
      </c>
      <c r="CK8" s="151">
        <v>26.3</v>
      </c>
      <c r="CL8" s="151">
        <v>24.66</v>
      </c>
      <c r="CM8" s="151">
        <v>27.85</v>
      </c>
      <c r="CN8" s="151">
        <v>27.29</v>
      </c>
      <c r="CO8" s="151">
        <v>25.56</v>
      </c>
      <c r="CP8" s="151">
        <v>24.74</v>
      </c>
      <c r="CQ8" s="151">
        <v>25.49</v>
      </c>
      <c r="CR8" s="151">
        <v>25.23</v>
      </c>
      <c r="CS8" s="151">
        <v>27.7</v>
      </c>
      <c r="CT8" s="151">
        <v>19.989999999999998</v>
      </c>
      <c r="CU8" s="151">
        <v>24.77</v>
      </c>
      <c r="CV8" s="151">
        <v>26.43</v>
      </c>
      <c r="CW8" s="151">
        <v>30.47</v>
      </c>
      <c r="CX8" s="151">
        <v>30.64</v>
      </c>
      <c r="CY8" s="151">
        <v>30.08</v>
      </c>
      <c r="CZ8" s="151">
        <v>26.04</v>
      </c>
      <c r="DA8" s="151">
        <v>25.94</v>
      </c>
      <c r="DB8" s="151">
        <v>26.42</v>
      </c>
      <c r="DC8" s="151">
        <v>26.08</v>
      </c>
      <c r="DD8" s="151">
        <v>26.01</v>
      </c>
      <c r="DE8" s="151">
        <v>25.59</v>
      </c>
      <c r="DF8" s="151">
        <v>24.591999999999999</v>
      </c>
      <c r="DG8" s="151">
        <v>23.064</v>
      </c>
      <c r="DH8" s="151">
        <v>24.7</v>
      </c>
      <c r="DI8" s="151">
        <v>24.48</v>
      </c>
      <c r="DJ8" s="151">
        <v>25.7</v>
      </c>
    </row>
    <row r="9" spans="1:114">
      <c r="A9" s="150" t="s">
        <v>259</v>
      </c>
      <c r="B9" s="151">
        <v>0.23</v>
      </c>
      <c r="C9" s="151">
        <v>0.28000000000000003</v>
      </c>
      <c r="D9" s="151">
        <v>0.27</v>
      </c>
      <c r="E9" s="151">
        <v>0.39</v>
      </c>
      <c r="F9" s="151">
        <v>0.23</v>
      </c>
      <c r="G9" s="151">
        <v>0.3</v>
      </c>
      <c r="H9" s="151">
        <v>0.4</v>
      </c>
      <c r="I9" s="151">
        <v>0.28000000000000003</v>
      </c>
      <c r="J9" s="151">
        <v>0.23</v>
      </c>
      <c r="K9" s="151">
        <v>0.31</v>
      </c>
      <c r="L9" s="151">
        <v>0.38</v>
      </c>
      <c r="M9" s="151">
        <v>0.33</v>
      </c>
      <c r="N9" s="151">
        <v>0.43</v>
      </c>
      <c r="O9" s="151">
        <v>0.28999999999999998</v>
      </c>
      <c r="P9" s="151">
        <v>0.36</v>
      </c>
      <c r="Q9" s="151">
        <v>0.27</v>
      </c>
      <c r="R9" s="151">
        <v>0.36</v>
      </c>
      <c r="S9" s="151">
        <v>0.32</v>
      </c>
      <c r="T9" s="151">
        <v>0.26</v>
      </c>
      <c r="U9" s="151">
        <v>0.24</v>
      </c>
      <c r="V9" s="151">
        <v>0.33100000000000002</v>
      </c>
      <c r="W9" s="151">
        <v>0.41399999999999998</v>
      </c>
      <c r="X9" s="151">
        <v>0.41099999999999998</v>
      </c>
      <c r="Y9" s="151">
        <v>0.42</v>
      </c>
      <c r="Z9" s="151">
        <v>0.51300000000000001</v>
      </c>
      <c r="AA9" s="151">
        <v>0.46</v>
      </c>
      <c r="AB9" s="151">
        <v>0.5</v>
      </c>
      <c r="AC9" s="151">
        <v>0.313</v>
      </c>
      <c r="AD9" s="151">
        <v>0.35699999999999998</v>
      </c>
      <c r="AE9" s="151">
        <v>0.66500000000000004</v>
      </c>
      <c r="AF9" s="151">
        <v>0.91</v>
      </c>
      <c r="AG9" s="151">
        <v>0.19</v>
      </c>
      <c r="AH9" s="151">
        <v>0.35</v>
      </c>
      <c r="AI9" s="151">
        <v>0.2</v>
      </c>
      <c r="AJ9" s="151">
        <v>0.26</v>
      </c>
      <c r="AK9" s="151">
        <v>0.25</v>
      </c>
      <c r="AL9" s="151">
        <v>0.33</v>
      </c>
      <c r="AM9" s="151">
        <v>0.36</v>
      </c>
      <c r="AN9" s="151">
        <v>0.28000000000000003</v>
      </c>
      <c r="AO9" s="151">
        <v>0.31</v>
      </c>
      <c r="AP9" s="151">
        <v>0.41</v>
      </c>
      <c r="AQ9" s="151">
        <v>0.17</v>
      </c>
      <c r="AR9" s="151">
        <v>0.3</v>
      </c>
      <c r="AS9" s="151">
        <v>0.2</v>
      </c>
      <c r="AT9" s="151">
        <v>0.19</v>
      </c>
      <c r="AU9" s="151">
        <v>0.28999999999999998</v>
      </c>
      <c r="AV9" s="151">
        <v>0.21</v>
      </c>
      <c r="AW9" s="151">
        <v>0.66</v>
      </c>
      <c r="AX9" s="151">
        <v>2.17</v>
      </c>
      <c r="AY9" s="151">
        <v>0.54</v>
      </c>
      <c r="AZ9" s="151">
        <v>0.59</v>
      </c>
      <c r="BA9" s="151">
        <v>0.57999999999999996</v>
      </c>
      <c r="BB9" s="151">
        <v>0.62</v>
      </c>
      <c r="BC9" s="151">
        <v>0.57999999999999996</v>
      </c>
      <c r="BD9" s="151">
        <v>0.67</v>
      </c>
      <c r="BE9" s="151">
        <v>0.71</v>
      </c>
      <c r="BF9" s="151">
        <v>0.55500000000000005</v>
      </c>
      <c r="BG9" s="151">
        <v>0.51700000000000002</v>
      </c>
      <c r="BH9" s="151">
        <v>0.54600000000000004</v>
      </c>
      <c r="BI9" s="151">
        <v>0.63800000000000001</v>
      </c>
      <c r="BJ9" s="151">
        <v>0.70299999999999996</v>
      </c>
      <c r="BK9" s="151">
        <v>0.621</v>
      </c>
      <c r="BL9" s="151">
        <v>0.435</v>
      </c>
      <c r="BM9" s="151">
        <v>0.65100000000000002</v>
      </c>
      <c r="BN9" s="151">
        <v>0.68500000000000005</v>
      </c>
      <c r="BO9" s="151">
        <v>0.77800000000000002</v>
      </c>
      <c r="BP9" s="151">
        <v>0.14000000000000001</v>
      </c>
      <c r="BQ9" s="151">
        <v>0.17</v>
      </c>
      <c r="BR9" s="151">
        <v>0.18</v>
      </c>
      <c r="BS9" s="151">
        <v>0.27</v>
      </c>
      <c r="BT9" s="151">
        <v>0.18</v>
      </c>
      <c r="BU9" s="151">
        <v>0.08</v>
      </c>
      <c r="BV9" s="151">
        <v>0.15</v>
      </c>
      <c r="BW9" s="151">
        <v>0.18</v>
      </c>
      <c r="BX9" s="151">
        <v>0.35</v>
      </c>
      <c r="BY9" s="151">
        <v>0.33</v>
      </c>
      <c r="BZ9" s="151">
        <v>0.36</v>
      </c>
      <c r="CA9" s="151">
        <v>0.53</v>
      </c>
      <c r="CB9" s="151">
        <v>0.48</v>
      </c>
      <c r="CC9" s="151">
        <v>0.47</v>
      </c>
      <c r="CD9" s="151">
        <v>0.57999999999999996</v>
      </c>
      <c r="CE9" s="151">
        <v>0.63</v>
      </c>
      <c r="CF9" s="151">
        <v>0.51</v>
      </c>
      <c r="CG9" s="151">
        <v>0.23</v>
      </c>
      <c r="CH9" s="151">
        <v>0.19</v>
      </c>
      <c r="CI9" s="151">
        <v>0.27</v>
      </c>
      <c r="CJ9" s="151">
        <v>0.28000000000000003</v>
      </c>
      <c r="CK9" s="151">
        <v>0.38</v>
      </c>
      <c r="CL9" s="151">
        <v>0.23</v>
      </c>
      <c r="CM9" s="151">
        <v>0.7</v>
      </c>
      <c r="CN9" s="151">
        <v>0.66</v>
      </c>
      <c r="CO9" s="151">
        <v>0.21</v>
      </c>
      <c r="CP9" s="151">
        <v>0.38</v>
      </c>
      <c r="CQ9" s="151">
        <v>0.19</v>
      </c>
      <c r="CR9" s="151">
        <v>0.4</v>
      </c>
      <c r="CS9" s="151">
        <v>0.25</v>
      </c>
      <c r="CT9" s="151">
        <v>0.37</v>
      </c>
      <c r="CU9" s="151">
        <v>0.41</v>
      </c>
      <c r="CV9" s="151">
        <v>0.42</v>
      </c>
      <c r="CW9" s="151">
        <v>0.32</v>
      </c>
      <c r="CX9" s="151">
        <v>0.31</v>
      </c>
      <c r="CY9" s="151">
        <v>0.3</v>
      </c>
      <c r="CZ9" s="151">
        <v>0.18</v>
      </c>
      <c r="DA9" s="151">
        <v>0.14000000000000001</v>
      </c>
      <c r="DB9" s="151">
        <v>0.18</v>
      </c>
      <c r="DC9" s="151">
        <v>0.11</v>
      </c>
      <c r="DD9" s="151"/>
      <c r="DE9" s="151">
        <v>0.18</v>
      </c>
      <c r="DF9" s="151">
        <v>0.215</v>
      </c>
      <c r="DG9" s="151">
        <v>0.20499999999999999</v>
      </c>
      <c r="DH9" s="151">
        <v>0.18</v>
      </c>
      <c r="DI9" s="151">
        <v>0.36</v>
      </c>
      <c r="DJ9" s="151">
        <v>0.2</v>
      </c>
    </row>
    <row r="10" spans="1:114">
      <c r="A10" s="150" t="s">
        <v>15</v>
      </c>
      <c r="B10" s="151">
        <v>0.06</v>
      </c>
      <c r="C10" s="151">
        <v>7.0000000000000007E-2</v>
      </c>
      <c r="D10" s="151">
        <v>0.01</v>
      </c>
      <c r="E10" s="151">
        <v>0.05</v>
      </c>
      <c r="F10" s="151">
        <v>0.02</v>
      </c>
      <c r="H10" s="151">
        <v>0.1</v>
      </c>
      <c r="I10" s="151">
        <v>0.01</v>
      </c>
      <c r="M10" s="151">
        <v>0.04</v>
      </c>
      <c r="P10" s="151">
        <v>0.01</v>
      </c>
      <c r="Q10" s="151"/>
      <c r="R10" s="151"/>
      <c r="S10" s="151"/>
      <c r="T10" s="151">
        <v>0.01</v>
      </c>
      <c r="U10" s="151"/>
      <c r="V10" s="151">
        <v>8.9999989999999998E-3</v>
      </c>
      <c r="W10" s="151"/>
      <c r="X10" s="151">
        <v>3.0000000000000001E-3</v>
      </c>
      <c r="Y10" s="151"/>
      <c r="Z10" s="151"/>
      <c r="AA10" s="151"/>
      <c r="AB10" s="151"/>
      <c r="AC10" s="151">
        <v>1.7999999999999999E-2</v>
      </c>
      <c r="AD10" s="151">
        <v>2.1000000000000001E-2</v>
      </c>
      <c r="AE10" s="151" t="s">
        <v>68</v>
      </c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>
        <v>0.05</v>
      </c>
      <c r="AT10" s="151">
        <v>0.04</v>
      </c>
      <c r="AU10" s="151"/>
      <c r="AV10" s="151"/>
      <c r="AW10" s="151"/>
      <c r="AX10" s="151">
        <v>7.0000000000000007E-2</v>
      </c>
      <c r="AY10" s="151"/>
      <c r="AZ10" s="151"/>
      <c r="BA10" s="151"/>
      <c r="BB10" s="151"/>
      <c r="BC10" s="151">
        <v>0.04</v>
      </c>
      <c r="BD10" s="151"/>
      <c r="BE10" s="151"/>
      <c r="BF10" s="151">
        <v>8.6999999999999994E-2</v>
      </c>
      <c r="BG10" s="151"/>
      <c r="BH10" s="151"/>
      <c r="BI10" s="151"/>
      <c r="BJ10" s="151"/>
      <c r="BK10" s="151">
        <v>1.7999999999999999E-2</v>
      </c>
      <c r="BL10" s="151">
        <v>3.0000000000000001E-3</v>
      </c>
      <c r="BM10" s="151">
        <v>4.4999999999999998E-2</v>
      </c>
      <c r="BN10" s="151"/>
      <c r="BO10" s="151">
        <v>3.3000000000000002E-2</v>
      </c>
      <c r="BP10" s="151"/>
      <c r="BQ10" s="151"/>
      <c r="BR10" s="151">
        <v>0.06</v>
      </c>
      <c r="BS10" s="151">
        <v>0.05</v>
      </c>
      <c r="BT10" s="151"/>
      <c r="BU10" s="151">
        <v>0.02</v>
      </c>
      <c r="BV10" s="151"/>
      <c r="BW10" s="151"/>
      <c r="BX10" s="151"/>
      <c r="BY10" s="151"/>
      <c r="BZ10" s="151">
        <v>0.04</v>
      </c>
      <c r="CA10" s="151"/>
      <c r="CB10" s="151"/>
      <c r="CC10" s="151"/>
      <c r="CD10" s="151"/>
      <c r="CE10" s="151"/>
      <c r="CF10" s="151">
        <v>0.03</v>
      </c>
      <c r="CG10" s="151"/>
      <c r="CH10" s="151">
        <v>0.03</v>
      </c>
      <c r="CI10" s="151"/>
      <c r="CJ10" s="151">
        <v>0.05</v>
      </c>
      <c r="CK10" s="151">
        <v>0.01</v>
      </c>
      <c r="CL10" s="151">
        <v>0.05</v>
      </c>
      <c r="CM10" s="151">
        <v>0.04</v>
      </c>
      <c r="CN10" s="151">
        <v>0.05</v>
      </c>
      <c r="CO10" s="151"/>
      <c r="CP10" s="151"/>
      <c r="CQ10" s="151"/>
      <c r="CR10" s="151">
        <v>0.03</v>
      </c>
      <c r="CS10" s="151">
        <v>0.06</v>
      </c>
      <c r="CT10" s="151">
        <v>0.02</v>
      </c>
      <c r="CU10" s="151">
        <v>0.03</v>
      </c>
      <c r="CV10" s="151">
        <v>0.01</v>
      </c>
      <c r="CW10" s="151"/>
      <c r="CX10" s="151">
        <v>0.04</v>
      </c>
      <c r="CY10" s="151">
        <v>0.05</v>
      </c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</row>
    <row r="11" spans="1:114">
      <c r="A11" s="150" t="s">
        <v>16</v>
      </c>
      <c r="B11" s="151">
        <v>0.01</v>
      </c>
      <c r="C11" s="151">
        <v>0.03</v>
      </c>
      <c r="D11" s="151">
        <v>0.03</v>
      </c>
      <c r="E11" s="151">
        <v>0.04</v>
      </c>
      <c r="H11" s="151">
        <v>0.02</v>
      </c>
      <c r="I11" s="151">
        <v>0.01</v>
      </c>
      <c r="J11" s="151">
        <v>0.02</v>
      </c>
      <c r="K11" s="151">
        <v>0.04</v>
      </c>
      <c r="L11" s="151">
        <v>0.03</v>
      </c>
      <c r="M11" s="151">
        <v>0.05</v>
      </c>
      <c r="O11" s="151">
        <v>0.02</v>
      </c>
      <c r="P11" s="151">
        <v>0.02</v>
      </c>
      <c r="Q11" s="151">
        <v>0.03</v>
      </c>
      <c r="R11" s="151"/>
      <c r="S11" s="151">
        <v>0.03</v>
      </c>
      <c r="T11" s="151">
        <v>0.02</v>
      </c>
      <c r="U11" s="151">
        <v>0.02</v>
      </c>
      <c r="V11" s="151">
        <v>3.4000000000000002E-2</v>
      </c>
      <c r="W11" s="151">
        <v>4.1000000000000002E-2</v>
      </c>
      <c r="X11" s="151">
        <v>3.1E-2</v>
      </c>
      <c r="Y11" s="151">
        <v>2.5000000000000001E-2</v>
      </c>
      <c r="Z11" s="151">
        <v>2.3E-2</v>
      </c>
      <c r="AA11" s="151"/>
      <c r="AB11" s="151">
        <v>0.25</v>
      </c>
      <c r="AC11" s="151">
        <v>4.8000000000000001E-2</v>
      </c>
      <c r="AD11" s="151">
        <v>5.3999999999999999E-2</v>
      </c>
      <c r="AE11" s="151">
        <v>6.5000000000000002E-2</v>
      </c>
      <c r="AF11" s="151">
        <v>0.28000000000000003</v>
      </c>
      <c r="AG11" s="151"/>
      <c r="AH11" s="151"/>
      <c r="AI11" s="151"/>
      <c r="AJ11" s="151"/>
      <c r="AK11" s="151">
        <v>0.21</v>
      </c>
      <c r="AL11" s="151"/>
      <c r="AM11" s="151"/>
      <c r="AN11" s="151"/>
      <c r="AO11" s="151"/>
      <c r="AP11" s="151"/>
      <c r="AQ11" s="151">
        <v>0.02</v>
      </c>
      <c r="AR11" s="151"/>
      <c r="AS11" s="151">
        <v>0.01</v>
      </c>
      <c r="AT11" s="151">
        <v>0.03</v>
      </c>
      <c r="AU11" s="151">
        <v>0.03</v>
      </c>
      <c r="AV11" s="151">
        <v>0.02</v>
      </c>
      <c r="AW11" s="151">
        <v>0.04</v>
      </c>
      <c r="AX11" s="151">
        <v>7.0000000000000007E-2</v>
      </c>
      <c r="AY11" s="151">
        <v>0.08</v>
      </c>
      <c r="AZ11" s="151">
        <v>0.08</v>
      </c>
      <c r="BA11" s="151">
        <v>0.08</v>
      </c>
      <c r="BB11" s="151">
        <v>0.04</v>
      </c>
      <c r="BC11" s="151">
        <v>0.06</v>
      </c>
      <c r="BD11" s="151">
        <v>0.06</v>
      </c>
      <c r="BE11" s="151">
        <v>0.06</v>
      </c>
      <c r="BF11" s="151">
        <v>5.8999999999999997E-2</v>
      </c>
      <c r="BG11" s="151">
        <v>0.08</v>
      </c>
      <c r="BH11" s="151">
        <v>6.9000000000000006E-2</v>
      </c>
      <c r="BI11" s="151">
        <v>6.0999999999999999E-2</v>
      </c>
      <c r="BJ11" s="151">
        <v>8.7999999999999995E-2</v>
      </c>
      <c r="BK11" s="151">
        <v>8.7999999999999995E-2</v>
      </c>
      <c r="BL11" s="151">
        <v>6.0999999999999999E-2</v>
      </c>
      <c r="BM11" s="151">
        <v>6.2E-2</v>
      </c>
      <c r="BN11" s="151">
        <v>7.0000000000000007E-2</v>
      </c>
      <c r="BO11" s="151">
        <v>8.1000000000000003E-2</v>
      </c>
      <c r="BP11" s="151">
        <v>0.01</v>
      </c>
      <c r="BQ11" s="151"/>
      <c r="BR11" s="151">
        <v>0.01</v>
      </c>
      <c r="BS11" s="151">
        <v>0.02</v>
      </c>
      <c r="BT11" s="151">
        <v>0.01</v>
      </c>
      <c r="BU11" s="151"/>
      <c r="BV11" s="151">
        <v>0.02</v>
      </c>
      <c r="BW11" s="151">
        <v>0.01</v>
      </c>
      <c r="BX11" s="151"/>
      <c r="BY11" s="151">
        <v>0.03</v>
      </c>
      <c r="BZ11" s="151">
        <v>0.02</v>
      </c>
      <c r="CA11" s="151">
        <v>0.03</v>
      </c>
      <c r="CB11" s="151">
        <v>0.02</v>
      </c>
      <c r="CC11" s="151">
        <v>0.01</v>
      </c>
      <c r="CD11" s="151">
        <v>0.05</v>
      </c>
      <c r="CE11" s="151">
        <v>0.01</v>
      </c>
      <c r="CF11" s="151">
        <v>0.03</v>
      </c>
      <c r="CG11" s="151">
        <v>0.02</v>
      </c>
      <c r="CH11" s="151"/>
      <c r="CI11" s="151"/>
      <c r="CJ11" s="151"/>
      <c r="CK11" s="151">
        <v>0.01</v>
      </c>
      <c r="CL11" s="151"/>
      <c r="CM11" s="151">
        <v>0.04</v>
      </c>
      <c r="CN11" s="151">
        <v>7.0000000000000007E-2</v>
      </c>
      <c r="CO11" s="151"/>
      <c r="CP11" s="151">
        <v>0.01</v>
      </c>
      <c r="CQ11" s="151">
        <v>0.01</v>
      </c>
      <c r="CR11" s="151">
        <v>0.03</v>
      </c>
      <c r="CS11" s="151"/>
      <c r="CT11" s="151">
        <v>0.03</v>
      </c>
      <c r="CU11" s="151">
        <v>0.03</v>
      </c>
      <c r="CV11" s="151">
        <v>0.03</v>
      </c>
      <c r="CW11" s="151">
        <v>0.02</v>
      </c>
      <c r="CX11" s="151">
        <v>0.03</v>
      </c>
      <c r="CY11" s="151">
        <v>0.02</v>
      </c>
      <c r="CZ11" s="151"/>
      <c r="DA11" s="151"/>
      <c r="DB11" s="151"/>
      <c r="DC11" s="151"/>
      <c r="DD11" s="151"/>
      <c r="DE11" s="151"/>
      <c r="DF11" s="151">
        <v>2.5000000000000001E-2</v>
      </c>
      <c r="DG11" s="151"/>
      <c r="DH11" s="151"/>
      <c r="DI11" s="151"/>
      <c r="DJ11" s="151"/>
    </row>
    <row r="12" spans="1:114">
      <c r="A12" s="150" t="s">
        <v>17</v>
      </c>
      <c r="B12" s="151">
        <v>11.19</v>
      </c>
      <c r="C12" s="151">
        <v>10.24</v>
      </c>
      <c r="D12" s="151">
        <v>10.63</v>
      </c>
      <c r="E12" s="151">
        <v>11.74</v>
      </c>
      <c r="F12" s="151">
        <v>11.32</v>
      </c>
      <c r="G12" s="151">
        <v>11.47</v>
      </c>
      <c r="H12" s="151">
        <v>10.79</v>
      </c>
      <c r="I12" s="151">
        <v>11.97</v>
      </c>
      <c r="J12" s="151">
        <v>10.95</v>
      </c>
      <c r="K12" s="151">
        <v>11.47</v>
      </c>
      <c r="L12" s="151">
        <v>11.13</v>
      </c>
      <c r="M12" s="151">
        <v>9.19</v>
      </c>
      <c r="N12" s="151">
        <v>14.71</v>
      </c>
      <c r="O12" s="151">
        <v>8.34</v>
      </c>
      <c r="P12" s="151">
        <v>11.4</v>
      </c>
      <c r="Q12" s="151">
        <v>11.87</v>
      </c>
      <c r="R12" s="151">
        <v>8.31</v>
      </c>
      <c r="S12" s="151">
        <v>9.15</v>
      </c>
      <c r="T12" s="151">
        <v>11.53</v>
      </c>
      <c r="U12" s="151">
        <v>11.59</v>
      </c>
      <c r="V12" s="151">
        <v>18.105</v>
      </c>
      <c r="W12" s="151">
        <v>16.841000000000001</v>
      </c>
      <c r="X12" s="151">
        <v>14.968</v>
      </c>
      <c r="Y12" s="151">
        <v>13.818</v>
      </c>
      <c r="Z12" s="151">
        <v>16.22</v>
      </c>
      <c r="AA12" s="151">
        <v>18.510000000000002</v>
      </c>
      <c r="AB12" s="151">
        <v>18.38</v>
      </c>
      <c r="AC12" s="151">
        <v>12.349</v>
      </c>
      <c r="AD12" s="151">
        <v>19.39</v>
      </c>
      <c r="AE12" s="151">
        <v>14.513999999999999</v>
      </c>
      <c r="AF12" s="151">
        <v>14.88</v>
      </c>
      <c r="AG12" s="151">
        <v>17.22</v>
      </c>
      <c r="AH12" s="151">
        <v>11.12</v>
      </c>
      <c r="AI12" s="151">
        <v>9.3000000000000007</v>
      </c>
      <c r="AJ12" s="151">
        <v>0.2</v>
      </c>
      <c r="AK12" s="151">
        <v>10.64</v>
      </c>
      <c r="AL12" s="151">
        <v>13.19</v>
      </c>
      <c r="AM12" s="151">
        <v>9.64</v>
      </c>
      <c r="AN12" s="151">
        <v>8.6</v>
      </c>
      <c r="AO12" s="151">
        <v>7.71</v>
      </c>
      <c r="AP12" s="151">
        <v>8.44</v>
      </c>
      <c r="AQ12" s="151">
        <v>9.93</v>
      </c>
      <c r="AR12" s="151">
        <v>11.05</v>
      </c>
      <c r="AS12" s="151">
        <v>10.54</v>
      </c>
      <c r="AT12" s="151">
        <v>9.2100000000000009</v>
      </c>
      <c r="AU12" s="151">
        <v>11.65</v>
      </c>
      <c r="AV12" s="151">
        <v>11.78</v>
      </c>
      <c r="AW12" s="151">
        <v>13.23</v>
      </c>
      <c r="AX12" s="151">
        <v>12.26</v>
      </c>
      <c r="AY12" s="151">
        <v>10.32</v>
      </c>
      <c r="AZ12" s="151">
        <v>12.15</v>
      </c>
      <c r="BA12" s="151">
        <v>13.19</v>
      </c>
      <c r="BB12" s="151">
        <v>12.65</v>
      </c>
      <c r="BC12" s="151">
        <v>12.92</v>
      </c>
      <c r="BD12" s="151">
        <v>12.57</v>
      </c>
      <c r="BE12" s="151">
        <v>10.68</v>
      </c>
      <c r="BF12" s="151">
        <v>16.364000000000001</v>
      </c>
      <c r="BG12" s="151">
        <v>15.537000000000001</v>
      </c>
      <c r="BH12" s="151">
        <v>15.913</v>
      </c>
      <c r="BI12" s="151">
        <v>16.085000000000001</v>
      </c>
      <c r="BJ12" s="151">
        <v>11.228</v>
      </c>
      <c r="BK12" s="151">
        <v>10.952999999999999</v>
      </c>
      <c r="BL12" s="151">
        <v>10.683999999999999</v>
      </c>
      <c r="BM12" s="151">
        <v>11.941000000000001</v>
      </c>
      <c r="BN12" s="151">
        <v>12.195</v>
      </c>
      <c r="BO12" s="151">
        <v>11.688000000000001</v>
      </c>
      <c r="BP12" s="151">
        <v>9.5299999999999994</v>
      </c>
      <c r="BQ12" s="151">
        <v>9.84</v>
      </c>
      <c r="BR12" s="151">
        <v>10.56</v>
      </c>
      <c r="BS12" s="151">
        <v>10.199999999999999</v>
      </c>
      <c r="BT12" s="151">
        <v>10.68</v>
      </c>
      <c r="BU12" s="151">
        <v>10.050000000000001</v>
      </c>
      <c r="BV12" s="151">
        <v>10.99</v>
      </c>
      <c r="BW12" s="151">
        <v>10.14</v>
      </c>
      <c r="BX12" s="151">
        <v>11.08</v>
      </c>
      <c r="BY12" s="151">
        <v>7.5</v>
      </c>
      <c r="BZ12" s="151">
        <v>7.45</v>
      </c>
      <c r="CA12" s="151">
        <v>9.48</v>
      </c>
      <c r="CB12" s="151">
        <v>11.3</v>
      </c>
      <c r="CC12" s="151">
        <v>11.92</v>
      </c>
      <c r="CD12" s="151">
        <v>13.32</v>
      </c>
      <c r="CE12" s="151">
        <v>14.69</v>
      </c>
      <c r="CF12" s="151">
        <v>16.260000000000002</v>
      </c>
      <c r="CG12" s="151">
        <v>10.41</v>
      </c>
      <c r="CH12" s="151">
        <v>8.74</v>
      </c>
      <c r="CI12" s="151">
        <v>8.6300000000000008</v>
      </c>
      <c r="CJ12" s="151">
        <v>9.6300000000000008</v>
      </c>
      <c r="CK12" s="151">
        <v>8.25</v>
      </c>
      <c r="CL12" s="151">
        <v>6.69</v>
      </c>
      <c r="CM12" s="151">
        <v>10.58</v>
      </c>
      <c r="CN12" s="151">
        <v>9.91</v>
      </c>
      <c r="CO12" s="151">
        <v>7.79</v>
      </c>
      <c r="CP12" s="151">
        <v>6.82</v>
      </c>
      <c r="CQ12" s="151">
        <v>7.36</v>
      </c>
      <c r="CR12" s="151">
        <v>8.26</v>
      </c>
      <c r="CS12" s="151">
        <v>9.98</v>
      </c>
      <c r="CT12" s="151">
        <v>4.05</v>
      </c>
      <c r="CU12" s="151">
        <v>7.41</v>
      </c>
      <c r="CV12" s="151">
        <v>9.0399999999999991</v>
      </c>
      <c r="CW12" s="151">
        <v>14.76</v>
      </c>
      <c r="CX12" s="151">
        <v>15.13</v>
      </c>
      <c r="CY12" s="151">
        <v>14.72</v>
      </c>
      <c r="CZ12" s="151">
        <v>7.91</v>
      </c>
      <c r="DA12" s="151">
        <v>7.37</v>
      </c>
      <c r="DB12" s="151">
        <v>8.4700000000000006</v>
      </c>
      <c r="DC12" s="151">
        <v>7.34</v>
      </c>
      <c r="DD12" s="151">
        <v>7.86</v>
      </c>
      <c r="DE12" s="151">
        <v>6.64</v>
      </c>
      <c r="DF12" s="151">
        <v>6.8959999999999999</v>
      </c>
      <c r="DG12" s="151">
        <v>5.2549999999999999</v>
      </c>
      <c r="DH12" s="151">
        <v>5.89</v>
      </c>
      <c r="DI12" s="151">
        <v>5.88</v>
      </c>
      <c r="DJ12" s="151">
        <v>6.61</v>
      </c>
    </row>
    <row r="13" spans="1:114" ht="18.75">
      <c r="A13" s="150" t="s">
        <v>260</v>
      </c>
      <c r="B13" s="151">
        <v>4.9800000000000004</v>
      </c>
      <c r="C13" s="151">
        <v>5.45</v>
      </c>
      <c r="D13" s="151">
        <v>4.92</v>
      </c>
      <c r="E13" s="151">
        <v>4.53</v>
      </c>
      <c r="F13" s="151">
        <v>4.76</v>
      </c>
      <c r="G13" s="151">
        <v>4.8</v>
      </c>
      <c r="H13" s="151">
        <v>4.99</v>
      </c>
      <c r="I13" s="151">
        <v>4.42</v>
      </c>
      <c r="J13" s="151">
        <v>4.79</v>
      </c>
      <c r="K13" s="151">
        <v>4.5</v>
      </c>
      <c r="L13" s="151">
        <v>4.9400000000000004</v>
      </c>
      <c r="M13" s="151">
        <v>5.69</v>
      </c>
      <c r="N13" s="151">
        <v>2.87</v>
      </c>
      <c r="O13" s="151">
        <v>6.31</v>
      </c>
      <c r="P13" s="151">
        <v>4.83</v>
      </c>
      <c r="Q13" s="151">
        <v>4.72</v>
      </c>
      <c r="R13" s="151">
        <v>6.41</v>
      </c>
      <c r="S13" s="151">
        <v>5.8</v>
      </c>
      <c r="T13" s="151">
        <v>4.6100000000000003</v>
      </c>
      <c r="U13" s="151">
        <v>4.57</v>
      </c>
      <c r="V13" s="151">
        <v>1.49</v>
      </c>
      <c r="W13" s="151">
        <v>2.2040000000000002</v>
      </c>
      <c r="X13" s="151">
        <v>3.0790000000000002</v>
      </c>
      <c r="Y13" s="151">
        <v>3.7069999999999999</v>
      </c>
      <c r="Z13" s="151">
        <v>2.4670000000000001</v>
      </c>
      <c r="AA13" s="151">
        <v>0.84</v>
      </c>
      <c r="AB13" s="151">
        <v>1.3</v>
      </c>
      <c r="AC13" s="151">
        <v>4.319</v>
      </c>
      <c r="AD13" s="151">
        <v>0.86499999999999999</v>
      </c>
      <c r="AE13" s="151">
        <v>3.1480000000000001</v>
      </c>
      <c r="AF13" s="151">
        <v>2.86</v>
      </c>
      <c r="AG13" s="151">
        <v>1.63</v>
      </c>
      <c r="AH13" s="151">
        <v>4.99</v>
      </c>
      <c r="AI13" s="151">
        <v>6.32</v>
      </c>
      <c r="AJ13" s="151">
        <v>9.77</v>
      </c>
      <c r="AK13" s="151">
        <v>5.0599999999999996</v>
      </c>
      <c r="AL13" s="151">
        <v>4.01</v>
      </c>
      <c r="AM13" s="151">
        <v>5.98</v>
      </c>
      <c r="AN13" s="151">
        <v>6.8</v>
      </c>
      <c r="AO13" s="151">
        <v>6.91</v>
      </c>
      <c r="AP13" s="151">
        <v>6.69</v>
      </c>
      <c r="AQ13" s="151">
        <v>6</v>
      </c>
      <c r="AR13" s="151">
        <v>5.18</v>
      </c>
      <c r="AS13" s="151">
        <v>5.52</v>
      </c>
      <c r="AT13" s="151">
        <v>6.16</v>
      </c>
      <c r="AU13" s="151">
        <v>4.6399999999999997</v>
      </c>
      <c r="AV13" s="151">
        <v>4.71</v>
      </c>
      <c r="AW13" s="151">
        <v>3.63</v>
      </c>
      <c r="AX13" s="151">
        <v>3.78</v>
      </c>
      <c r="AY13" s="151">
        <v>5.36</v>
      </c>
      <c r="AZ13" s="151">
        <v>4.1500000000000004</v>
      </c>
      <c r="BA13" s="151">
        <v>3.72</v>
      </c>
      <c r="BB13" s="151">
        <v>4.1100000000000003</v>
      </c>
      <c r="BC13" s="151">
        <v>3.88</v>
      </c>
      <c r="BD13" s="151">
        <v>3.91</v>
      </c>
      <c r="BE13" s="151">
        <v>5.09</v>
      </c>
      <c r="BF13" s="151">
        <v>2.2429999999999999</v>
      </c>
      <c r="BG13" s="151">
        <v>2.6469999999999998</v>
      </c>
      <c r="BH13" s="151">
        <v>2.6890000000000001</v>
      </c>
      <c r="BI13" s="151">
        <v>2.2730000000000001</v>
      </c>
      <c r="BJ13" s="151">
        <v>4.6340000000000003</v>
      </c>
      <c r="BK13" s="151">
        <v>4.9489999999999998</v>
      </c>
      <c r="BL13" s="151">
        <v>5.234</v>
      </c>
      <c r="BM13" s="151">
        <v>4.6580000000000004</v>
      </c>
      <c r="BN13" s="151">
        <v>4.1900000000000004</v>
      </c>
      <c r="BO13" s="151">
        <v>4.6159999999999997</v>
      </c>
      <c r="BP13" s="151">
        <v>5.77</v>
      </c>
      <c r="BQ13" s="151">
        <v>5.72</v>
      </c>
      <c r="BR13" s="151">
        <v>5.08</v>
      </c>
      <c r="BS13" s="151">
        <v>5.24</v>
      </c>
      <c r="BT13" s="151">
        <v>4.99</v>
      </c>
      <c r="BU13" s="151">
        <v>5.48</v>
      </c>
      <c r="BV13" s="151">
        <v>4.93</v>
      </c>
      <c r="BW13" s="151">
        <v>5.39</v>
      </c>
      <c r="BX13" s="151">
        <v>4.8099999999999996</v>
      </c>
      <c r="BY13" s="151">
        <v>6.73</v>
      </c>
      <c r="BZ13" s="151">
        <v>6.69</v>
      </c>
      <c r="CA13" s="151">
        <v>5.53</v>
      </c>
      <c r="CB13" s="151">
        <v>4.8</v>
      </c>
      <c r="CC13" s="151">
        <v>4.38</v>
      </c>
      <c r="CD13" s="151">
        <v>3.69</v>
      </c>
      <c r="CE13" s="151">
        <v>3.04</v>
      </c>
      <c r="CF13" s="151">
        <v>2.27</v>
      </c>
      <c r="CG13" s="151">
        <v>5.33</v>
      </c>
      <c r="CH13" s="151">
        <v>6.17</v>
      </c>
      <c r="CI13" s="151">
        <v>6.04</v>
      </c>
      <c r="CJ13" s="151">
        <v>5.53</v>
      </c>
      <c r="CK13" s="151">
        <v>6.15</v>
      </c>
      <c r="CL13" s="151">
        <v>6.87</v>
      </c>
      <c r="CM13" s="151">
        <v>5.18</v>
      </c>
      <c r="CN13" s="151">
        <v>5.27</v>
      </c>
      <c r="CO13" s="151">
        <v>6.55</v>
      </c>
      <c r="CP13" s="151">
        <v>6.96</v>
      </c>
      <c r="CQ13" s="151">
        <v>6.9</v>
      </c>
      <c r="CR13" s="151">
        <v>5.83</v>
      </c>
      <c r="CS13" s="151">
        <v>5.49</v>
      </c>
      <c r="CT13" s="151">
        <v>6.58</v>
      </c>
      <c r="CU13" s="151">
        <v>6.69</v>
      </c>
      <c r="CV13" s="151">
        <v>5.51</v>
      </c>
      <c r="CW13" s="151">
        <v>2.75</v>
      </c>
      <c r="CX13" s="151">
        <v>2.61</v>
      </c>
      <c r="CY13" s="151">
        <v>2.97</v>
      </c>
      <c r="CZ13" s="151">
        <v>7</v>
      </c>
      <c r="DA13" s="151">
        <v>7.13</v>
      </c>
      <c r="DB13" s="151">
        <v>6.74</v>
      </c>
      <c r="DC13" s="151">
        <v>7.38</v>
      </c>
      <c r="DD13" s="151">
        <v>7.38</v>
      </c>
      <c r="DE13" s="151">
        <v>7.32</v>
      </c>
      <c r="DF13" s="151">
        <v>7.36</v>
      </c>
      <c r="DG13" s="151">
        <v>8.3740000000000006</v>
      </c>
      <c r="DH13" s="151">
        <v>8.16</v>
      </c>
      <c r="DI13" s="151">
        <v>7.5</v>
      </c>
      <c r="DJ13" s="151">
        <v>7.92</v>
      </c>
    </row>
    <row r="14" spans="1:114" ht="18.75">
      <c r="A14" s="150" t="s">
        <v>261</v>
      </c>
      <c r="B14" s="151">
        <v>0.13</v>
      </c>
      <c r="C14" s="151">
        <v>0.26</v>
      </c>
      <c r="D14" s="151">
        <v>0.25</v>
      </c>
      <c r="E14" s="151">
        <v>0.28000000000000003</v>
      </c>
      <c r="F14" s="151">
        <v>0.28000000000000003</v>
      </c>
      <c r="H14" s="151">
        <v>0.33</v>
      </c>
      <c r="I14" s="151">
        <v>0.17</v>
      </c>
      <c r="J14" s="151">
        <v>0.3</v>
      </c>
      <c r="K14" s="151">
        <v>0.2</v>
      </c>
      <c r="L14" s="151">
        <v>0.25</v>
      </c>
      <c r="M14" s="151">
        <v>0.42</v>
      </c>
      <c r="N14" s="151">
        <v>0.14000000000000001</v>
      </c>
      <c r="O14" s="151">
        <v>0.41</v>
      </c>
      <c r="P14" s="151">
        <v>0.3</v>
      </c>
      <c r="Q14" s="151">
        <v>0.22</v>
      </c>
      <c r="R14" s="151">
        <v>0.49</v>
      </c>
      <c r="S14" s="151">
        <v>0.45</v>
      </c>
      <c r="T14" s="151">
        <v>0.32</v>
      </c>
      <c r="U14" s="151">
        <v>0.26</v>
      </c>
      <c r="V14" s="151">
        <v>3.5999999999999997E-2</v>
      </c>
      <c r="W14" s="151">
        <v>0.11899999999999999</v>
      </c>
      <c r="X14" s="151">
        <v>0.109</v>
      </c>
      <c r="Y14" s="151">
        <v>0.191</v>
      </c>
      <c r="Z14" s="151">
        <v>0.13700000000000001</v>
      </c>
      <c r="AA14" s="151"/>
      <c r="AB14" s="151"/>
      <c r="AC14" s="151">
        <v>0.32</v>
      </c>
      <c r="AD14" s="151">
        <v>2.7E-2</v>
      </c>
      <c r="AE14" s="151">
        <v>0.14399999999999999</v>
      </c>
      <c r="AF14" s="151">
        <v>0.1</v>
      </c>
      <c r="AG14" s="151">
        <v>0.1</v>
      </c>
      <c r="AH14" s="151">
        <v>0.22</v>
      </c>
      <c r="AI14" s="151">
        <v>0.21</v>
      </c>
      <c r="AJ14" s="151">
        <v>0.12</v>
      </c>
      <c r="AK14" s="151">
        <v>0.14000000000000001</v>
      </c>
      <c r="AL14" s="151"/>
      <c r="AM14" s="151">
        <v>0.25</v>
      </c>
      <c r="AN14" s="151">
        <v>0.16</v>
      </c>
      <c r="AO14" s="151">
        <v>0.65</v>
      </c>
      <c r="AP14" s="151">
        <v>0.13</v>
      </c>
      <c r="AQ14" s="151">
        <v>0.17</v>
      </c>
      <c r="AR14" s="151">
        <v>0.1</v>
      </c>
      <c r="AS14" s="151">
        <v>9.0000010000000005E-2</v>
      </c>
      <c r="AT14" s="151">
        <v>0.13</v>
      </c>
      <c r="AU14" s="151">
        <v>0.08</v>
      </c>
      <c r="AV14" s="151">
        <v>9.0000010000000005E-2</v>
      </c>
      <c r="AW14" s="151">
        <v>0.17</v>
      </c>
      <c r="AX14" s="151">
        <v>0.16</v>
      </c>
      <c r="AY14" s="151">
        <v>0.26</v>
      </c>
      <c r="AZ14" s="151">
        <v>0.21</v>
      </c>
      <c r="BA14" s="151">
        <v>0.15</v>
      </c>
      <c r="BB14" s="151">
        <v>0.19</v>
      </c>
      <c r="BC14" s="151">
        <v>0.16</v>
      </c>
      <c r="BD14" s="151">
        <v>0.16</v>
      </c>
      <c r="BE14" s="151">
        <v>0.24</v>
      </c>
      <c r="BF14" s="151">
        <v>8.8999999999999996E-2</v>
      </c>
      <c r="BG14" s="151">
        <v>0.14099999999999999</v>
      </c>
      <c r="BH14" s="151">
        <v>0.10100000000000001</v>
      </c>
      <c r="BI14" s="151">
        <v>6.800001E-2</v>
      </c>
      <c r="BJ14" s="151">
        <v>0.38600000000000001</v>
      </c>
      <c r="BK14" s="151">
        <v>0.47099999999999997</v>
      </c>
      <c r="BL14" s="151">
        <v>0.40799999999999997</v>
      </c>
      <c r="BM14" s="151">
        <v>0.379</v>
      </c>
      <c r="BN14" s="151">
        <v>0.32100000000000001</v>
      </c>
      <c r="BO14" s="151">
        <v>0.35799999999999998</v>
      </c>
      <c r="BP14" s="151">
        <v>0.28999999999999998</v>
      </c>
      <c r="BQ14" s="151">
        <v>0.22</v>
      </c>
      <c r="BR14" s="151">
        <v>0.23</v>
      </c>
      <c r="BS14" s="151">
        <v>0.23</v>
      </c>
      <c r="BT14" s="151">
        <v>0.21</v>
      </c>
      <c r="BU14" s="151">
        <v>0.23</v>
      </c>
      <c r="BV14" s="151">
        <v>0.2</v>
      </c>
      <c r="BW14" s="151">
        <v>0.25</v>
      </c>
      <c r="BX14" s="151">
        <v>0.25</v>
      </c>
      <c r="BY14" s="151">
        <v>0.56999999999999995</v>
      </c>
      <c r="BZ14" s="151">
        <v>0.54</v>
      </c>
      <c r="CA14" s="151">
        <v>0.32</v>
      </c>
      <c r="CB14" s="151">
        <v>0.25</v>
      </c>
      <c r="CC14" s="151">
        <v>0.23</v>
      </c>
      <c r="CD14" s="151">
        <v>0.18</v>
      </c>
      <c r="CE14" s="151">
        <v>0.17</v>
      </c>
      <c r="CF14" s="151">
        <v>0.08</v>
      </c>
      <c r="CG14" s="151">
        <v>0.46</v>
      </c>
      <c r="CH14" s="151">
        <v>0.59</v>
      </c>
      <c r="CI14" s="151">
        <v>0.55000000000000004</v>
      </c>
      <c r="CJ14" s="151">
        <v>0.43</v>
      </c>
      <c r="CK14" s="151">
        <v>0.54</v>
      </c>
      <c r="CL14" s="151">
        <v>0.74</v>
      </c>
      <c r="CM14" s="151"/>
      <c r="CN14" s="151">
        <v>0.39</v>
      </c>
      <c r="CO14" s="151">
        <v>0.52</v>
      </c>
      <c r="CP14" s="151">
        <v>0.71</v>
      </c>
      <c r="CQ14" s="151">
        <v>0.63</v>
      </c>
      <c r="CR14" s="151">
        <v>0.57999999999999996</v>
      </c>
      <c r="CS14" s="151">
        <v>0.39</v>
      </c>
      <c r="CT14" s="151">
        <v>1.76</v>
      </c>
      <c r="CU14" s="151">
        <v>0.62</v>
      </c>
      <c r="CV14" s="151">
        <v>0.56999999999999995</v>
      </c>
      <c r="CW14" s="151">
        <v>0.14000000000000001</v>
      </c>
      <c r="CX14" s="151">
        <v>0.11</v>
      </c>
      <c r="CY14" s="151">
        <v>0.14000000000000001</v>
      </c>
      <c r="CZ14" s="151">
        <v>0.23</v>
      </c>
      <c r="DA14" s="151">
        <v>0.1</v>
      </c>
      <c r="DB14" s="151">
        <v>0.21</v>
      </c>
      <c r="DC14" s="151">
        <v>0.16</v>
      </c>
      <c r="DD14" s="151">
        <v>0.25</v>
      </c>
      <c r="DE14" s="151">
        <v>0.27</v>
      </c>
      <c r="DF14" s="151">
        <v>0.52600000000000002</v>
      </c>
      <c r="DG14" s="151">
        <v>0.66300000000000003</v>
      </c>
      <c r="DH14" s="151">
        <v>0.48</v>
      </c>
      <c r="DI14" s="151">
        <v>1.27</v>
      </c>
      <c r="DJ14" s="151">
        <v>0.47</v>
      </c>
    </row>
    <row r="15" spans="1:114">
      <c r="A15" s="150" t="s">
        <v>73</v>
      </c>
      <c r="B15" s="151">
        <v>100.36</v>
      </c>
      <c r="C15" s="151">
        <v>99.91</v>
      </c>
      <c r="D15" s="151">
        <v>100.08</v>
      </c>
      <c r="E15" s="151">
        <v>100.6</v>
      </c>
      <c r="F15" s="151">
        <v>100.68</v>
      </c>
      <c r="G15" s="151">
        <v>100.51</v>
      </c>
      <c r="H15" s="151">
        <v>100.89</v>
      </c>
      <c r="I15" s="151">
        <v>100.51</v>
      </c>
      <c r="J15" s="151">
        <v>100.19</v>
      </c>
      <c r="K15" s="151">
        <v>100.46</v>
      </c>
      <c r="L15" s="151">
        <v>100.58</v>
      </c>
      <c r="M15" s="151">
        <v>100.34</v>
      </c>
      <c r="N15" s="151">
        <v>100.08</v>
      </c>
      <c r="O15" s="151">
        <v>100.65</v>
      </c>
      <c r="P15" s="151">
        <v>100.02</v>
      </c>
      <c r="Q15" s="151">
        <v>100.86</v>
      </c>
      <c r="R15" s="151">
        <v>101.03</v>
      </c>
      <c r="S15" s="151">
        <v>100.47</v>
      </c>
      <c r="T15" s="151">
        <v>100.4</v>
      </c>
      <c r="U15" s="151">
        <v>99.31</v>
      </c>
      <c r="V15" s="151">
        <v>100.55899999900001</v>
      </c>
      <c r="W15" s="151">
        <v>100.62599999999999</v>
      </c>
      <c r="X15" s="151">
        <v>100.417</v>
      </c>
      <c r="Y15" s="151">
        <v>100.438</v>
      </c>
      <c r="Z15" s="151">
        <v>100.5</v>
      </c>
      <c r="AA15" s="151">
        <v>100.08</v>
      </c>
      <c r="AB15" s="151">
        <v>100.1</v>
      </c>
      <c r="AC15" s="151">
        <v>100.62400000000001</v>
      </c>
      <c r="AD15" s="151">
        <v>100.71199999999999</v>
      </c>
      <c r="AE15" s="151">
        <v>99.417000009999995</v>
      </c>
      <c r="AF15" s="151">
        <v>99.76</v>
      </c>
      <c r="AG15" s="151">
        <v>100</v>
      </c>
      <c r="AH15" s="151">
        <v>100.01</v>
      </c>
      <c r="AI15" s="151">
        <v>99.1</v>
      </c>
      <c r="AJ15" s="151">
        <v>100.02</v>
      </c>
      <c r="AK15" s="151">
        <v>99.99</v>
      </c>
      <c r="AL15" s="151">
        <v>99.88</v>
      </c>
      <c r="AM15" s="151">
        <v>99.85</v>
      </c>
      <c r="AN15" s="151">
        <v>100.21</v>
      </c>
      <c r="AO15" s="151">
        <v>99.86</v>
      </c>
      <c r="AP15" s="151">
        <v>99.94</v>
      </c>
      <c r="AQ15" s="151">
        <v>100.23</v>
      </c>
      <c r="AR15" s="151">
        <v>100.62</v>
      </c>
      <c r="AS15" s="151">
        <v>100.94000001000001</v>
      </c>
      <c r="AT15" s="151">
        <v>100.72</v>
      </c>
      <c r="AU15" s="151">
        <v>100.15</v>
      </c>
      <c r="AV15" s="151">
        <v>99.900000009999985</v>
      </c>
      <c r="AW15" s="151">
        <v>98.99</v>
      </c>
      <c r="AX15" s="151">
        <v>99.25</v>
      </c>
      <c r="AY15" s="151">
        <v>99.67</v>
      </c>
      <c r="AZ15" s="151">
        <v>100.13</v>
      </c>
      <c r="BA15" s="151">
        <v>100.37</v>
      </c>
      <c r="BB15" s="151">
        <v>99.91</v>
      </c>
      <c r="BC15" s="151">
        <v>99.13</v>
      </c>
      <c r="BD15" s="151">
        <v>100.04</v>
      </c>
      <c r="BE15" s="151">
        <v>100.3</v>
      </c>
      <c r="BF15" s="151">
        <v>99.524000000000015</v>
      </c>
      <c r="BG15" s="151">
        <v>99.417000000000016</v>
      </c>
      <c r="BH15" s="151">
        <v>100.63900000000001</v>
      </c>
      <c r="BI15" s="151">
        <v>99.105000010000012</v>
      </c>
      <c r="BJ15" s="151">
        <v>99.335999999999984</v>
      </c>
      <c r="BK15" s="151">
        <v>99.651999999999987</v>
      </c>
      <c r="BL15" s="151">
        <v>99.697000000000003</v>
      </c>
      <c r="BM15" s="151">
        <v>99.593000000000004</v>
      </c>
      <c r="BN15" s="151">
        <v>99.194999999999993</v>
      </c>
      <c r="BO15" s="151">
        <v>99.009000000000015</v>
      </c>
      <c r="BP15" s="151">
        <v>99.22</v>
      </c>
      <c r="BQ15" s="151">
        <v>100.14</v>
      </c>
      <c r="BR15" s="151">
        <v>100.71</v>
      </c>
      <c r="BS15" s="151">
        <v>100.51</v>
      </c>
      <c r="BT15" s="151">
        <v>100.8</v>
      </c>
      <c r="BU15" s="151">
        <v>99.3</v>
      </c>
      <c r="BV15" s="151">
        <v>99.71</v>
      </c>
      <c r="BW15" s="151">
        <v>100.26</v>
      </c>
      <c r="BX15" s="151">
        <v>99.6</v>
      </c>
      <c r="BY15" s="151">
        <v>99.93</v>
      </c>
      <c r="BZ15" s="151">
        <v>99.37</v>
      </c>
      <c r="CA15" s="151">
        <v>98.98</v>
      </c>
      <c r="CB15" s="151">
        <v>99.78</v>
      </c>
      <c r="CC15" s="151">
        <v>99.91</v>
      </c>
      <c r="CD15" s="151">
        <v>99.88</v>
      </c>
      <c r="CE15" s="151">
        <v>99.5</v>
      </c>
      <c r="CF15" s="151">
        <v>100.07</v>
      </c>
      <c r="CG15" s="151">
        <v>100.79</v>
      </c>
      <c r="CH15" s="151">
        <v>100.67</v>
      </c>
      <c r="CI15" s="151">
        <v>99.02</v>
      </c>
      <c r="CJ15" s="151">
        <v>100.16</v>
      </c>
      <c r="CK15" s="151">
        <v>100.94</v>
      </c>
      <c r="CL15" s="151">
        <v>100.95</v>
      </c>
      <c r="CM15" s="151">
        <v>100.6</v>
      </c>
      <c r="CN15" s="151">
        <v>100.88</v>
      </c>
      <c r="CO15" s="151">
        <v>100.65</v>
      </c>
      <c r="CP15" s="151">
        <v>100.45</v>
      </c>
      <c r="CQ15" s="151">
        <v>100.38</v>
      </c>
      <c r="CR15" s="151">
        <v>100.92</v>
      </c>
      <c r="CS15" s="151">
        <v>100.78</v>
      </c>
      <c r="CT15" s="151">
        <v>100.81000999999999</v>
      </c>
      <c r="CU15" s="151">
        <v>98.98</v>
      </c>
      <c r="CV15" s="151">
        <v>100.42</v>
      </c>
      <c r="CW15" s="151">
        <v>99</v>
      </c>
      <c r="CX15" s="151">
        <v>99.05</v>
      </c>
      <c r="CY15" s="151">
        <v>99.14</v>
      </c>
      <c r="CZ15" s="151">
        <v>100.2</v>
      </c>
      <c r="DA15" s="151">
        <v>99.65</v>
      </c>
      <c r="DB15" s="151">
        <v>100.12</v>
      </c>
      <c r="DC15" s="151">
        <v>99.56</v>
      </c>
      <c r="DD15" s="151">
        <v>100.14</v>
      </c>
      <c r="DE15" s="151">
        <v>100.09</v>
      </c>
      <c r="DF15" s="151">
        <v>100.336</v>
      </c>
      <c r="DG15" s="151">
        <v>100.38</v>
      </c>
      <c r="DH15" s="151">
        <v>99.77</v>
      </c>
      <c r="DI15" s="151">
        <v>100.11</v>
      </c>
      <c r="DJ15" s="151">
        <v>100.12</v>
      </c>
    </row>
    <row r="16" spans="1:114">
      <c r="A16" s="150"/>
      <c r="B16" s="151"/>
      <c r="C16" s="151"/>
      <c r="D16" s="151"/>
      <c r="E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</row>
    <row r="17" spans="1:114">
      <c r="A17" s="152" t="s">
        <v>74</v>
      </c>
      <c r="B17" s="153">
        <v>9.8970009999999995</v>
      </c>
      <c r="C17" s="153">
        <v>10.071</v>
      </c>
      <c r="D17" s="153">
        <v>9.973001</v>
      </c>
      <c r="E17" s="153">
        <v>9.7580010000000001</v>
      </c>
      <c r="F17" s="153">
        <v>9.8680000000000003</v>
      </c>
      <c r="G17" s="153">
        <v>9.8510010000000001</v>
      </c>
      <c r="H17" s="153">
        <v>9.9990009999999998</v>
      </c>
      <c r="I17" s="153">
        <v>9.7490009999999998</v>
      </c>
      <c r="J17" s="153">
        <v>9.9909999999999997</v>
      </c>
      <c r="K17" s="153">
        <v>9.9230009999999993</v>
      </c>
      <c r="L17" s="153">
        <v>9.9170010000000008</v>
      </c>
      <c r="M17" s="153">
        <v>10.284000000000001</v>
      </c>
      <c r="N17" s="153">
        <v>9.1640010000000007</v>
      </c>
      <c r="O17" s="153">
        <v>10.516</v>
      </c>
      <c r="P17" s="153">
        <v>9.8819999999999997</v>
      </c>
      <c r="Q17" s="153">
        <v>9.7850009999999994</v>
      </c>
      <c r="R17" s="153">
        <v>10.486000000000001</v>
      </c>
      <c r="S17" s="153">
        <v>10.337999999999999</v>
      </c>
      <c r="T17" s="153">
        <v>9.8469999999999995</v>
      </c>
      <c r="U17" s="153">
        <v>9.8770009999999999</v>
      </c>
      <c r="V17" s="153">
        <v>8.6410009999999993</v>
      </c>
      <c r="W17" s="153">
        <v>8.8570010000000003</v>
      </c>
      <c r="X17" s="153">
        <v>9.2580010000000001</v>
      </c>
      <c r="Y17" s="153">
        <v>9.4860000000000007</v>
      </c>
      <c r="Z17" s="153">
        <v>8.984</v>
      </c>
      <c r="AA17" s="153">
        <v>8.2149999999999999</v>
      </c>
      <c r="AB17" s="153">
        <v>8.2280010000000008</v>
      </c>
      <c r="AC17" s="153">
        <v>9.7040009999999999</v>
      </c>
      <c r="AD17" s="153">
        <v>8.3080010000000009</v>
      </c>
      <c r="AE17" s="153">
        <v>9.3279999999999994</v>
      </c>
      <c r="AF17" s="153">
        <v>8.9330010000000009</v>
      </c>
      <c r="AG17" s="153">
        <v>8.6240009999999998</v>
      </c>
      <c r="AH17" s="153">
        <v>9.9260009999999994</v>
      </c>
      <c r="AI17" s="153">
        <v>10.164</v>
      </c>
      <c r="AJ17" s="153">
        <v>12.023</v>
      </c>
      <c r="AK17" s="153">
        <v>9.8840009999999996</v>
      </c>
      <c r="AL17" s="153">
        <v>9.3770009999999999</v>
      </c>
      <c r="AM17" s="153">
        <v>10.137</v>
      </c>
      <c r="AN17" s="153">
        <v>10.291</v>
      </c>
      <c r="AO17" s="153">
        <v>10.417999999999999</v>
      </c>
      <c r="AP17" s="153">
        <v>10.397</v>
      </c>
      <c r="AQ17" s="153">
        <v>10.340999999999999</v>
      </c>
      <c r="AR17" s="153">
        <v>10.084</v>
      </c>
      <c r="AS17" s="153">
        <v>10.189</v>
      </c>
      <c r="AT17" s="153">
        <v>10.468999999999999</v>
      </c>
      <c r="AU17" s="153">
        <v>9.9830009999999998</v>
      </c>
      <c r="AV17" s="153">
        <v>9.93</v>
      </c>
      <c r="AW17" s="153">
        <v>9.3770009999999999</v>
      </c>
      <c r="AX17" s="153">
        <v>9.4880010000000006</v>
      </c>
      <c r="AY17" s="153">
        <v>10.026999999999999</v>
      </c>
      <c r="AZ17" s="153">
        <v>9.6470009999999995</v>
      </c>
      <c r="BA17" s="153">
        <v>9.5310000000000006</v>
      </c>
      <c r="BB17" s="153">
        <v>9.5670009999999994</v>
      </c>
      <c r="BC17" s="153">
        <v>9.4880010000000006</v>
      </c>
      <c r="BD17" s="153">
        <v>9.6280000000000001</v>
      </c>
      <c r="BE17" s="153">
        <v>10.013</v>
      </c>
      <c r="BF17" s="153">
        <v>8.9020010000000003</v>
      </c>
      <c r="BG17" s="153">
        <v>9.1380009999999992</v>
      </c>
      <c r="BH17" s="153">
        <v>9.0920000000000005</v>
      </c>
      <c r="BI17" s="153">
        <v>8.9780010000000008</v>
      </c>
      <c r="BJ17" s="153">
        <v>9.9920010000000001</v>
      </c>
      <c r="BK17" s="153">
        <v>10.114000000000001</v>
      </c>
      <c r="BL17" s="153">
        <v>10.124000000000001</v>
      </c>
      <c r="BM17" s="153">
        <v>9.8440010000000004</v>
      </c>
      <c r="BN17" s="153">
        <v>9.7850009999999994</v>
      </c>
      <c r="BO17" s="153">
        <v>9.8870000000000005</v>
      </c>
      <c r="BP17" s="153">
        <v>10.391999999999999</v>
      </c>
      <c r="BQ17" s="153">
        <v>10.318</v>
      </c>
      <c r="BR17" s="153">
        <v>10.132999999999999</v>
      </c>
      <c r="BS17" s="153">
        <v>10.209</v>
      </c>
      <c r="BT17" s="153">
        <v>10.151</v>
      </c>
      <c r="BU17" s="153">
        <v>10.254</v>
      </c>
      <c r="BV17" s="153">
        <v>10.069000000000001</v>
      </c>
      <c r="BW17" s="153">
        <v>10.242000000000001</v>
      </c>
      <c r="BX17" s="153">
        <v>9.9629999999999992</v>
      </c>
      <c r="BY17" s="153">
        <v>10.667999999999999</v>
      </c>
      <c r="BZ17" s="153">
        <v>10.673</v>
      </c>
      <c r="CA17" s="153">
        <v>10.231999999999999</v>
      </c>
      <c r="CB17" s="153">
        <v>9.9619999999999997</v>
      </c>
      <c r="CC17" s="153">
        <v>9.8040009999999995</v>
      </c>
      <c r="CD17" s="153">
        <v>9.5490010000000005</v>
      </c>
      <c r="CE17" s="153">
        <v>9.1999999999999993</v>
      </c>
      <c r="CF17" s="153">
        <v>8.9490010000000009</v>
      </c>
      <c r="CG17" s="153">
        <v>10.103999999999999</v>
      </c>
      <c r="CH17" s="153">
        <v>10.46</v>
      </c>
      <c r="CI17" s="153">
        <v>10.478999999999999</v>
      </c>
      <c r="CJ17" s="153">
        <v>10.24</v>
      </c>
      <c r="CK17" s="153">
        <v>10.507999999999999</v>
      </c>
      <c r="CL17" s="153">
        <v>10.877000000000001</v>
      </c>
      <c r="CM17" s="153">
        <v>10.057</v>
      </c>
      <c r="CN17" s="153">
        <v>10.202</v>
      </c>
      <c r="CO17" s="153">
        <v>10.645</v>
      </c>
      <c r="CP17" s="153">
        <v>10.797000000000001</v>
      </c>
      <c r="CQ17" s="153">
        <v>10.641999999999999</v>
      </c>
      <c r="CR17" s="153">
        <v>10.706</v>
      </c>
      <c r="CS17" s="153">
        <v>10.154</v>
      </c>
      <c r="CT17" s="153">
        <v>11.851000000000001</v>
      </c>
      <c r="CU17" s="153">
        <v>10.663</v>
      </c>
      <c r="CV17" s="153">
        <v>10.42</v>
      </c>
      <c r="CW17" s="153">
        <v>9.3040009999999995</v>
      </c>
      <c r="CX17" s="153">
        <v>9.2450010000000002</v>
      </c>
      <c r="CY17" s="153">
        <v>9.3550009999999997</v>
      </c>
      <c r="CZ17" s="153">
        <v>10.503</v>
      </c>
      <c r="DA17" s="153">
        <v>10.536</v>
      </c>
      <c r="DB17" s="153">
        <v>10.398</v>
      </c>
      <c r="DC17" s="153">
        <v>10.497</v>
      </c>
      <c r="DD17" s="153">
        <v>10.483000000000001</v>
      </c>
      <c r="DE17" s="153">
        <v>10.685</v>
      </c>
      <c r="DF17" s="153">
        <v>10.788</v>
      </c>
      <c r="DG17" s="153">
        <v>11.121</v>
      </c>
      <c r="DH17" s="153">
        <v>10.786</v>
      </c>
      <c r="DI17" s="153">
        <v>10.824999999999999</v>
      </c>
      <c r="DJ17" s="153">
        <v>10.581</v>
      </c>
    </row>
    <row r="18" spans="1:114">
      <c r="A18" s="152" t="s">
        <v>75</v>
      </c>
      <c r="B18" s="153">
        <v>6.069</v>
      </c>
      <c r="C18" s="153">
        <v>5.8910010000000002</v>
      </c>
      <c r="D18" s="153">
        <v>6.0460010000000004</v>
      </c>
      <c r="E18" s="153">
        <v>6.2060009999999997</v>
      </c>
      <c r="F18" s="153">
        <v>6.1289999999999996</v>
      </c>
      <c r="G18" s="153">
        <v>6.1360000000000001</v>
      </c>
      <c r="H18" s="153">
        <v>5.9589999999999996</v>
      </c>
      <c r="I18" s="153">
        <v>6.2359999999999998</v>
      </c>
      <c r="J18" s="153">
        <v>5.9980000000000002</v>
      </c>
      <c r="K18" s="153">
        <v>6.0579999999999998</v>
      </c>
      <c r="L18" s="153">
        <v>6.0380000000000003</v>
      </c>
      <c r="M18" s="153">
        <v>5.7080000000000002</v>
      </c>
      <c r="N18" s="153">
        <v>6.7980010000000002</v>
      </c>
      <c r="O18" s="153">
        <v>5.4620009999999999</v>
      </c>
      <c r="P18" s="153">
        <v>6.0570000000000004</v>
      </c>
      <c r="Q18" s="153">
        <v>6.1660009999999996</v>
      </c>
      <c r="R18" s="153">
        <v>5.4779999999999998</v>
      </c>
      <c r="S18" s="153">
        <v>5.6420000000000003</v>
      </c>
      <c r="T18" s="153">
        <v>6.125</v>
      </c>
      <c r="U18" s="153">
        <v>6.0680009999999998</v>
      </c>
      <c r="V18" s="153">
        <v>7.2170009999999998</v>
      </c>
      <c r="W18" s="153">
        <v>7.0049999999999999</v>
      </c>
      <c r="X18" s="153">
        <v>6.6190009999999999</v>
      </c>
      <c r="Y18" s="153">
        <v>6.4009999999999998</v>
      </c>
      <c r="Z18" s="153">
        <v>6.8760009999999996</v>
      </c>
      <c r="AA18" s="153">
        <v>7.7910009999999996</v>
      </c>
      <c r="AB18" s="153">
        <v>7.681</v>
      </c>
      <c r="AC18" s="153">
        <v>6.2350000000000003</v>
      </c>
      <c r="AD18" s="153">
        <v>7.5470009999999998</v>
      </c>
      <c r="AE18" s="153">
        <v>6.513001</v>
      </c>
      <c r="AF18" s="153">
        <v>6.9750009999999998</v>
      </c>
      <c r="AG18" s="153">
        <v>7.3529999999999998</v>
      </c>
      <c r="AH18" s="153">
        <v>6.03</v>
      </c>
      <c r="AI18" s="153">
        <v>5.7980010000000002</v>
      </c>
      <c r="AJ18" s="153">
        <v>4.1319999999999997</v>
      </c>
      <c r="AK18" s="153">
        <v>6.1230000000000002</v>
      </c>
      <c r="AL18" s="153">
        <v>6.6109999999999998</v>
      </c>
      <c r="AM18" s="153">
        <v>5.824001</v>
      </c>
      <c r="AN18" s="153">
        <v>5.6840000000000002</v>
      </c>
      <c r="AO18" s="153">
        <v>5.57</v>
      </c>
      <c r="AP18" s="153">
        <v>5.5629999999999997</v>
      </c>
      <c r="AQ18" s="153">
        <v>5.542001</v>
      </c>
      <c r="AR18" s="153">
        <v>5.8330000000000002</v>
      </c>
      <c r="AS18" s="153">
        <v>5.7359999999999998</v>
      </c>
      <c r="AT18" s="153">
        <v>5.46</v>
      </c>
      <c r="AU18" s="153">
        <v>5.9379999999999997</v>
      </c>
      <c r="AV18" s="153">
        <v>5.9909999999999997</v>
      </c>
      <c r="AW18" s="153">
        <v>6.57</v>
      </c>
      <c r="AX18" s="153">
        <v>6.3609999999999998</v>
      </c>
      <c r="AY18" s="153">
        <v>5.9059999999999997</v>
      </c>
      <c r="AZ18" s="153">
        <v>6.3250010000000003</v>
      </c>
      <c r="BA18" s="153">
        <v>6.3950009999999997</v>
      </c>
      <c r="BB18" s="153">
        <v>6.3609999999999998</v>
      </c>
      <c r="BC18" s="153">
        <v>6.4350009999999997</v>
      </c>
      <c r="BD18" s="153">
        <v>6.3180009999999998</v>
      </c>
      <c r="BE18" s="153">
        <v>5.9130000000000003</v>
      </c>
      <c r="BF18" s="153">
        <v>6.9480009999999996</v>
      </c>
      <c r="BG18" s="153">
        <v>6.7009999999999996</v>
      </c>
      <c r="BH18" s="153">
        <v>6.7469999999999999</v>
      </c>
      <c r="BI18" s="153">
        <v>6.8740009999999998</v>
      </c>
      <c r="BJ18" s="153">
        <v>5.88</v>
      </c>
      <c r="BK18" s="153">
        <v>5.7260010000000001</v>
      </c>
      <c r="BL18" s="153">
        <v>5.739001</v>
      </c>
      <c r="BM18" s="153">
        <v>5.9820010000000003</v>
      </c>
      <c r="BN18" s="153">
        <v>6.0750010000000003</v>
      </c>
      <c r="BO18" s="153">
        <v>5.9370010000000004</v>
      </c>
      <c r="BP18" s="153">
        <v>5.5330000000000004</v>
      </c>
      <c r="BQ18" s="153">
        <v>5.6210009999999997</v>
      </c>
      <c r="BR18" s="153">
        <v>5.8390000000000004</v>
      </c>
      <c r="BS18" s="153">
        <v>5.7580010000000001</v>
      </c>
      <c r="BT18" s="153">
        <v>5.8280000000000003</v>
      </c>
      <c r="BU18" s="153">
        <v>5.6920010000000003</v>
      </c>
      <c r="BV18" s="153">
        <v>5.8810000000000002</v>
      </c>
      <c r="BW18" s="153">
        <v>5.7160000000000002</v>
      </c>
      <c r="BX18" s="153">
        <v>5.9969999999999999</v>
      </c>
      <c r="BY18" s="153">
        <v>5.29</v>
      </c>
      <c r="BZ18" s="153">
        <v>5.2830000000000004</v>
      </c>
      <c r="CA18" s="153">
        <v>5.7210000000000001</v>
      </c>
      <c r="CB18" s="153">
        <v>5.95</v>
      </c>
      <c r="CC18" s="153">
        <v>6.1289999999999996</v>
      </c>
      <c r="CD18" s="153">
        <v>6.3540000000000001</v>
      </c>
      <c r="CE18" s="153">
        <v>6.6930009999999998</v>
      </c>
      <c r="CF18" s="153">
        <v>6.9260000000000002</v>
      </c>
      <c r="CG18" s="153">
        <v>5.8520000000000003</v>
      </c>
      <c r="CH18" s="153">
        <v>5.4980000000000002</v>
      </c>
      <c r="CI18" s="153">
        <v>5.4680010000000001</v>
      </c>
      <c r="CJ18" s="153">
        <v>5.74</v>
      </c>
      <c r="CK18" s="153">
        <v>5.4930000000000003</v>
      </c>
      <c r="CL18" s="153">
        <v>5.1230000000000002</v>
      </c>
      <c r="CM18" s="153">
        <v>5.88</v>
      </c>
      <c r="CN18" s="153">
        <v>5.7380009999999997</v>
      </c>
      <c r="CO18" s="153">
        <v>5.3430010000000001</v>
      </c>
      <c r="CP18" s="153">
        <v>5.1780010000000001</v>
      </c>
      <c r="CQ18" s="153">
        <v>5.3470000000000004</v>
      </c>
      <c r="CR18" s="153">
        <v>5.2580010000000001</v>
      </c>
      <c r="CS18" s="153">
        <v>5.827</v>
      </c>
      <c r="CT18" s="153">
        <v>4.1079999999999997</v>
      </c>
      <c r="CU18" s="153">
        <v>5.2770010000000003</v>
      </c>
      <c r="CV18" s="153">
        <v>5.5590000000000002</v>
      </c>
      <c r="CW18" s="153">
        <v>6.6120010000000002</v>
      </c>
      <c r="CX18" s="153">
        <v>6.6540010000000001</v>
      </c>
      <c r="CY18" s="153">
        <v>6.5220010000000004</v>
      </c>
      <c r="CZ18" s="153">
        <v>5.4790000000000001</v>
      </c>
      <c r="DA18" s="153">
        <v>5.4740000000000002</v>
      </c>
      <c r="DB18" s="153">
        <v>5.5730009999999996</v>
      </c>
      <c r="DC18" s="153">
        <v>5.5170000000000003</v>
      </c>
      <c r="DD18" s="153">
        <v>5.481001</v>
      </c>
      <c r="DE18" s="153">
        <v>5.364001</v>
      </c>
      <c r="DF18" s="153">
        <v>5.1540010000000001</v>
      </c>
      <c r="DG18" s="153">
        <v>4.8129999999999997</v>
      </c>
      <c r="DH18" s="153">
        <v>5.2030000000000003</v>
      </c>
      <c r="DI18" s="153">
        <v>5.1530009999999997</v>
      </c>
      <c r="DJ18" s="153">
        <v>5.4119999999999999</v>
      </c>
    </row>
    <row r="19" spans="1:114">
      <c r="A19" s="152" t="s">
        <v>76</v>
      </c>
      <c r="B19" s="153">
        <v>9.0000010000000005E-3</v>
      </c>
      <c r="C19" s="153" t="s">
        <v>68</v>
      </c>
      <c r="D19" s="153" t="s">
        <v>68</v>
      </c>
      <c r="E19" s="153">
        <v>7.0000000000000001E-3</v>
      </c>
      <c r="F19" s="153" t="s">
        <v>68</v>
      </c>
      <c r="G19" s="153">
        <v>4.0000000000000001E-3</v>
      </c>
      <c r="H19" s="153">
        <v>7.0000000000000001E-3</v>
      </c>
      <c r="I19" s="153">
        <v>3.0000000000000001E-3</v>
      </c>
      <c r="J19" s="153">
        <v>1E-3</v>
      </c>
      <c r="K19" s="153" t="s">
        <v>68</v>
      </c>
      <c r="L19" s="153">
        <v>8.0000009999999996E-3</v>
      </c>
      <c r="M19" s="153">
        <v>4.0000000000000001E-3</v>
      </c>
      <c r="N19" s="153">
        <v>5.0000009999999996E-3</v>
      </c>
      <c r="O19" s="153">
        <v>3.0000000000000001E-3</v>
      </c>
      <c r="P19" s="153" t="s">
        <v>68</v>
      </c>
      <c r="Q19" s="153">
        <v>3.0000000000000001E-3</v>
      </c>
      <c r="R19" s="153">
        <v>1.0999999999999999E-2</v>
      </c>
      <c r="S19" s="153" t="s">
        <v>68</v>
      </c>
      <c r="T19" s="153">
        <v>5.0000009999999996E-3</v>
      </c>
      <c r="U19" s="153">
        <v>4.0000000000000001E-3</v>
      </c>
      <c r="V19" s="153">
        <v>4.0000000000000001E-3</v>
      </c>
      <c r="W19" s="153">
        <v>2E-3</v>
      </c>
      <c r="X19" s="153">
        <v>6.0000000000000001E-3</v>
      </c>
      <c r="Y19" s="153" t="s">
        <v>68</v>
      </c>
      <c r="Z19" s="153">
        <v>4.0000000000000001E-3</v>
      </c>
      <c r="AA19" s="153" t="s">
        <v>68</v>
      </c>
      <c r="AB19" s="153" t="s">
        <v>68</v>
      </c>
      <c r="AC19" s="153">
        <v>1E-3</v>
      </c>
      <c r="AD19" s="153">
        <v>5.0000009999999996E-3</v>
      </c>
      <c r="AE19" s="153">
        <v>9.0000010000000005E-3</v>
      </c>
      <c r="AF19" s="153" t="s">
        <v>68</v>
      </c>
      <c r="AG19" s="153" t="s">
        <v>68</v>
      </c>
      <c r="AH19" s="153" t="s">
        <v>68</v>
      </c>
      <c r="AI19" s="153" t="s">
        <v>68</v>
      </c>
      <c r="AJ19" s="153">
        <v>1.2999999999999999E-2</v>
      </c>
      <c r="AK19" s="153" t="s">
        <v>68</v>
      </c>
      <c r="AL19" s="153" t="s">
        <v>68</v>
      </c>
      <c r="AM19" s="153" t="s">
        <v>68</v>
      </c>
      <c r="AN19" s="153" t="s">
        <v>68</v>
      </c>
      <c r="AO19" s="153" t="s">
        <v>68</v>
      </c>
      <c r="AP19" s="153" t="s">
        <v>68</v>
      </c>
      <c r="AQ19" s="153">
        <v>3.0000000000000001E-3</v>
      </c>
      <c r="AR19" s="153">
        <v>4.0000000000000001E-3</v>
      </c>
      <c r="AS19" s="153">
        <v>1E-3</v>
      </c>
      <c r="AT19" s="153" t="s">
        <v>68</v>
      </c>
      <c r="AU19" s="153">
        <v>4.0000000000000001E-3</v>
      </c>
      <c r="AV19" s="153" t="s">
        <v>68</v>
      </c>
      <c r="AW19" s="153">
        <v>1E-3</v>
      </c>
      <c r="AX19" s="153">
        <v>1E-3</v>
      </c>
      <c r="AY19" s="153">
        <v>5.0000009999999996E-3</v>
      </c>
      <c r="AZ19" s="153" t="s">
        <v>68</v>
      </c>
      <c r="BA19" s="153">
        <v>4.0000000000000001E-3</v>
      </c>
      <c r="BB19" s="153">
        <v>4.0000000000000001E-3</v>
      </c>
      <c r="BC19" s="153">
        <v>6.0000000000000001E-3</v>
      </c>
      <c r="BD19" s="153">
        <v>1E-3</v>
      </c>
      <c r="BE19" s="153">
        <v>3.0000000000000001E-3</v>
      </c>
      <c r="BF19" s="153">
        <v>4.0000000000000001E-3</v>
      </c>
      <c r="BG19" s="153">
        <v>7.0000000000000001E-3</v>
      </c>
      <c r="BH19" s="153">
        <v>1E-3</v>
      </c>
      <c r="BI19" s="153">
        <v>5.0000009999999996E-3</v>
      </c>
      <c r="BJ19" s="153">
        <v>6.0000000000000001E-3</v>
      </c>
      <c r="BK19" s="153">
        <v>4.0000000000000001E-3</v>
      </c>
      <c r="BL19" s="153">
        <v>1.2E-2</v>
      </c>
      <c r="BM19" s="153">
        <v>7.0000000000000001E-3</v>
      </c>
      <c r="BN19" s="153">
        <v>1.2E-2</v>
      </c>
      <c r="BO19" s="153">
        <v>8.0000009999999996E-3</v>
      </c>
      <c r="BP19" s="153">
        <v>1E-3</v>
      </c>
      <c r="BQ19" s="153" t="s">
        <v>68</v>
      </c>
      <c r="BR19" s="153">
        <v>7.0000000000000001E-3</v>
      </c>
      <c r="BS19" s="153">
        <v>3.0000000000000001E-3</v>
      </c>
      <c r="BT19" s="153">
        <v>1E-3</v>
      </c>
      <c r="BU19" s="153">
        <v>3.0000000000000001E-3</v>
      </c>
      <c r="BV19" s="153" t="s">
        <v>68</v>
      </c>
      <c r="BW19" s="153">
        <v>1E-3</v>
      </c>
      <c r="BX19" s="153">
        <v>1E-3</v>
      </c>
      <c r="BY19" s="153">
        <v>1E-3</v>
      </c>
      <c r="BZ19" s="153" t="s">
        <v>68</v>
      </c>
      <c r="CA19" s="153">
        <v>5.0000009999999996E-3</v>
      </c>
      <c r="CB19" s="153">
        <v>4.0000000000000001E-3</v>
      </c>
      <c r="CC19" s="153">
        <v>8.0000009999999996E-3</v>
      </c>
      <c r="CD19" s="153" t="s">
        <v>68</v>
      </c>
      <c r="CE19" s="153">
        <v>3.0000000000000001E-3</v>
      </c>
      <c r="CF19" s="153">
        <v>7.0000000000000001E-3</v>
      </c>
      <c r="CG19" s="153">
        <v>3.0000000000000001E-3</v>
      </c>
      <c r="CH19" s="153" t="s">
        <v>68</v>
      </c>
      <c r="CI19" s="153">
        <v>1E-3</v>
      </c>
      <c r="CJ19" s="153" t="s">
        <v>68</v>
      </c>
      <c r="CK19" s="153" t="s">
        <v>68</v>
      </c>
      <c r="CL19" s="153" t="s">
        <v>68</v>
      </c>
      <c r="CM19" s="153">
        <v>8.0000009999999996E-3</v>
      </c>
      <c r="CN19" s="153">
        <v>7.0000000000000001E-3</v>
      </c>
      <c r="CO19" s="153" t="s">
        <v>68</v>
      </c>
      <c r="CP19" s="153">
        <v>3.0000000000000001E-3</v>
      </c>
      <c r="CQ19" s="153" t="s">
        <v>68</v>
      </c>
      <c r="CR19" s="153" t="s">
        <v>68</v>
      </c>
      <c r="CS19" s="153">
        <v>1E-3</v>
      </c>
      <c r="CT19" s="153">
        <v>4.0000000000000001E-3</v>
      </c>
      <c r="CU19" s="153">
        <v>3.0000000000000001E-3</v>
      </c>
      <c r="CV19" s="153">
        <v>1E-3</v>
      </c>
      <c r="CW19" s="153" t="s">
        <v>68</v>
      </c>
      <c r="CX19" s="153" t="s">
        <v>68</v>
      </c>
      <c r="CY19" s="153" t="s">
        <v>68</v>
      </c>
      <c r="CZ19" s="153" t="s">
        <v>68</v>
      </c>
      <c r="DA19" s="153">
        <v>1.6E-2</v>
      </c>
      <c r="DB19" s="153" t="s">
        <v>68</v>
      </c>
      <c r="DC19" s="153" t="s">
        <v>68</v>
      </c>
      <c r="DD19" s="153" t="s">
        <v>68</v>
      </c>
      <c r="DE19" s="153" t="s">
        <v>68</v>
      </c>
      <c r="DF19" s="153">
        <v>7.0000000000000001E-3</v>
      </c>
      <c r="DG19" s="153" t="s">
        <v>68</v>
      </c>
      <c r="DH19" s="153" t="s">
        <v>68</v>
      </c>
      <c r="DI19" s="153" t="s">
        <v>68</v>
      </c>
      <c r="DJ19" s="153" t="s">
        <v>68</v>
      </c>
    </row>
    <row r="20" spans="1:114" ht="18.75">
      <c r="A20" s="152" t="s">
        <v>262</v>
      </c>
      <c r="B20" s="153">
        <v>2.5000000000000001E-2</v>
      </c>
      <c r="C20" s="153">
        <v>3.7999999999999999E-2</v>
      </c>
      <c r="D20" s="153" t="s">
        <v>68</v>
      </c>
      <c r="E20" s="153">
        <v>2.9000000000000001E-2</v>
      </c>
      <c r="F20" s="153">
        <v>3.0000000000000001E-3</v>
      </c>
      <c r="G20" s="153">
        <v>9.0000010000000005E-3</v>
      </c>
      <c r="H20" s="153">
        <v>3.5000000000000003E-2</v>
      </c>
      <c r="I20" s="153">
        <v>1.2E-2</v>
      </c>
      <c r="J20" s="153">
        <v>9.0000010000000005E-3</v>
      </c>
      <c r="K20" s="153">
        <v>0.02</v>
      </c>
      <c r="L20" s="153">
        <v>3.6999999999999998E-2</v>
      </c>
      <c r="M20" s="153">
        <v>5.0000009999999996E-3</v>
      </c>
      <c r="N20" s="153">
        <v>3.2000000000000001E-2</v>
      </c>
      <c r="O20" s="153">
        <v>1.9E-2</v>
      </c>
      <c r="P20" s="153">
        <v>5.3999999999999999E-2</v>
      </c>
      <c r="Q20" s="153">
        <v>0.04</v>
      </c>
      <c r="R20" s="153">
        <v>2.5000000000000001E-2</v>
      </c>
      <c r="S20" s="153">
        <v>0.02</v>
      </c>
      <c r="T20" s="153">
        <v>2.3E-2</v>
      </c>
      <c r="U20" s="153">
        <v>3.6999999999999998E-2</v>
      </c>
      <c r="V20" s="153">
        <v>5.1000009999999998E-2</v>
      </c>
      <c r="W20" s="153">
        <v>6.3E-2</v>
      </c>
      <c r="X20" s="153">
        <v>6.3E-2</v>
      </c>
      <c r="Y20" s="153">
        <v>6.4000000000000001E-2</v>
      </c>
      <c r="Z20" s="153">
        <v>7.8E-2</v>
      </c>
      <c r="AA20" s="153" t="s">
        <v>68</v>
      </c>
      <c r="AB20" s="153">
        <v>7.7000009999999994E-2</v>
      </c>
      <c r="AC20" s="153">
        <v>4.7E-2</v>
      </c>
      <c r="AD20" s="153">
        <v>5.5000010000000002E-2</v>
      </c>
      <c r="AE20" s="153">
        <v>0.10199999999999999</v>
      </c>
      <c r="AF20" s="153">
        <v>9.2000009999999993E-2</v>
      </c>
      <c r="AG20" s="153">
        <v>2.3E-2</v>
      </c>
      <c r="AH20" s="153">
        <v>4.2999999999999997E-2</v>
      </c>
      <c r="AI20" s="153">
        <v>0.03</v>
      </c>
      <c r="AJ20" s="153" t="s">
        <v>68</v>
      </c>
      <c r="AK20" s="153" t="s">
        <v>68</v>
      </c>
      <c r="AL20" s="153">
        <v>1.2E-2</v>
      </c>
      <c r="AM20" s="153">
        <v>3.9E-2</v>
      </c>
      <c r="AN20" s="153">
        <v>2.5000000000000001E-2</v>
      </c>
      <c r="AO20" s="153">
        <v>1.2E-2</v>
      </c>
      <c r="AP20" s="153">
        <v>0.04</v>
      </c>
      <c r="AQ20" s="153">
        <v>2.5000000000000001E-2</v>
      </c>
      <c r="AR20" s="153">
        <v>4.4999999999999998E-2</v>
      </c>
      <c r="AS20" s="153">
        <v>0.03</v>
      </c>
      <c r="AT20" s="153">
        <v>2.8000000000000001E-2</v>
      </c>
      <c r="AU20" s="153">
        <v>4.4000009999999999E-2</v>
      </c>
      <c r="AV20" s="153">
        <v>3.2000000000000001E-2</v>
      </c>
      <c r="AW20" s="153">
        <v>5.1999999999999998E-2</v>
      </c>
      <c r="AX20" s="153">
        <v>0.15</v>
      </c>
      <c r="AY20" s="153">
        <v>6.100001E-2</v>
      </c>
      <c r="AZ20" s="153">
        <v>2.8000000000000001E-2</v>
      </c>
      <c r="BA20" s="153">
        <v>7.0000000000000007E-2</v>
      </c>
      <c r="BB20" s="153">
        <v>6.800001E-2</v>
      </c>
      <c r="BC20" s="153">
        <v>7.2000010000000003E-2</v>
      </c>
      <c r="BD20" s="153">
        <v>5.300001E-2</v>
      </c>
      <c r="BE20" s="153">
        <v>7.0999999999999994E-2</v>
      </c>
      <c r="BF20" s="153">
        <v>8.5999999999999993E-2</v>
      </c>
      <c r="BG20" s="153">
        <v>8.0000009999999996E-2</v>
      </c>
      <c r="BH20" s="153">
        <v>8.3000009999999999E-2</v>
      </c>
      <c r="BI20" s="153">
        <v>9.9000009999999999E-2</v>
      </c>
      <c r="BJ20" s="153">
        <v>0.107</v>
      </c>
      <c r="BK20" s="153">
        <v>9.4000009999999995E-2</v>
      </c>
      <c r="BL20" s="153">
        <v>6.6000000000000003E-2</v>
      </c>
      <c r="BM20" s="153">
        <v>9.9000009999999999E-2</v>
      </c>
      <c r="BN20" s="153">
        <v>0.105</v>
      </c>
      <c r="BO20" s="153">
        <v>0.11899999999999999</v>
      </c>
      <c r="BP20" s="153">
        <v>2.1000000000000001E-2</v>
      </c>
      <c r="BQ20" s="153">
        <v>2.5000000000000001E-2</v>
      </c>
      <c r="BR20" s="153">
        <v>2.1000000000000001E-2</v>
      </c>
      <c r="BS20" s="153">
        <v>0.03</v>
      </c>
      <c r="BT20" s="153">
        <v>0.02</v>
      </c>
      <c r="BU20" s="153">
        <v>1.2E-2</v>
      </c>
      <c r="BV20" s="153">
        <v>2.3E-2</v>
      </c>
      <c r="BW20" s="153">
        <v>2.7E-2</v>
      </c>
      <c r="BX20" s="153">
        <v>3.9E-2</v>
      </c>
      <c r="BY20" s="153">
        <v>0.04</v>
      </c>
      <c r="BZ20" s="153">
        <v>4.4000009999999999E-2</v>
      </c>
      <c r="CA20" s="153">
        <v>4.2000009999999997E-2</v>
      </c>
      <c r="CB20" s="153">
        <v>7.2999999999999995E-2</v>
      </c>
      <c r="CC20" s="153">
        <v>5.9000009999999999E-2</v>
      </c>
      <c r="CD20" s="153">
        <v>8.8000010000000004E-2</v>
      </c>
      <c r="CE20" s="153">
        <v>9.7000000000000003E-2</v>
      </c>
      <c r="CF20" s="153">
        <v>7.8E-2</v>
      </c>
      <c r="CG20" s="153">
        <v>3.4000000000000002E-2</v>
      </c>
      <c r="CH20" s="153">
        <v>2.8000000000000001E-2</v>
      </c>
      <c r="CI20" s="153">
        <v>4.1000000000000002E-2</v>
      </c>
      <c r="CJ20" s="153">
        <v>0.02</v>
      </c>
      <c r="CK20" s="153" t="s">
        <v>68</v>
      </c>
      <c r="CL20" s="153" t="s">
        <v>68</v>
      </c>
      <c r="CM20" s="153">
        <v>5.6000000000000001E-2</v>
      </c>
      <c r="CN20" s="153">
        <v>5.300001E-2</v>
      </c>
      <c r="CO20" s="153">
        <v>1.2E-2</v>
      </c>
      <c r="CP20" s="153">
        <v>2.3E-2</v>
      </c>
      <c r="CQ20" s="153">
        <v>1.0999999999999999E-2</v>
      </c>
      <c r="CR20" s="153">
        <v>3.5999999999999997E-2</v>
      </c>
      <c r="CS20" s="153">
        <v>1.7999999999999999E-2</v>
      </c>
      <c r="CT20" s="153">
        <v>3.6999999999999998E-2</v>
      </c>
      <c r="CU20" s="153">
        <v>5.7000009999999997E-2</v>
      </c>
      <c r="CV20" s="153">
        <v>1.9E-2</v>
      </c>
      <c r="CW20" s="153">
        <v>4.9000000000000002E-2</v>
      </c>
      <c r="CX20" s="153">
        <v>4.8000000000000001E-2</v>
      </c>
      <c r="CY20" s="153">
        <v>4.6000010000000001E-2</v>
      </c>
      <c r="CZ20" s="153">
        <v>1.9E-2</v>
      </c>
      <c r="DA20" s="153" t="s">
        <v>68</v>
      </c>
      <c r="DB20" s="153">
        <v>2.7E-2</v>
      </c>
      <c r="DC20" s="153" t="s">
        <v>68</v>
      </c>
      <c r="DD20" s="153" t="s">
        <v>68</v>
      </c>
      <c r="DE20" s="153" t="s">
        <v>68</v>
      </c>
      <c r="DF20" s="153">
        <v>3.2000000000000001E-2</v>
      </c>
      <c r="DG20" s="153">
        <v>0.03</v>
      </c>
      <c r="DH20" s="153">
        <v>1.0999999999999999E-2</v>
      </c>
      <c r="DI20" s="153">
        <v>2.3E-2</v>
      </c>
      <c r="DJ20" s="153">
        <v>7.0000000000000001E-3</v>
      </c>
    </row>
    <row r="21" spans="1:114" ht="18.75">
      <c r="A21" s="152" t="s">
        <v>77</v>
      </c>
      <c r="B21" s="153">
        <v>0.01</v>
      </c>
      <c r="C21" s="153">
        <v>4.0000000000000001E-3</v>
      </c>
      <c r="D21" s="153">
        <v>4.1000000000000002E-2</v>
      </c>
      <c r="E21" s="153">
        <v>2.9000000000000001E-2</v>
      </c>
      <c r="F21" s="153">
        <v>3.2000000000000001E-2</v>
      </c>
      <c r="G21" s="153">
        <v>3.5999999999999997E-2</v>
      </c>
      <c r="H21" s="153">
        <v>2.5000000000000001E-2</v>
      </c>
      <c r="I21" s="153">
        <v>0.03</v>
      </c>
      <c r="J21" s="153">
        <v>2.5000000000000001E-2</v>
      </c>
      <c r="K21" s="153">
        <v>2.7E-2</v>
      </c>
      <c r="L21" s="153">
        <v>0.02</v>
      </c>
      <c r="M21" s="153">
        <v>4.4999999999999998E-2</v>
      </c>
      <c r="N21" s="153">
        <v>3.4000000000000002E-2</v>
      </c>
      <c r="O21" s="153">
        <v>2.4E-2</v>
      </c>
      <c r="P21" s="153" t="s">
        <v>68</v>
      </c>
      <c r="Q21" s="153" t="s">
        <v>68</v>
      </c>
      <c r="R21" s="153">
        <v>2.9000000000000001E-2</v>
      </c>
      <c r="S21" s="153">
        <v>2.8000000000000001E-2</v>
      </c>
      <c r="T21" s="153">
        <v>1.6E-2</v>
      </c>
      <c r="U21" s="153" t="s">
        <v>68</v>
      </c>
      <c r="V21" s="153" t="s">
        <v>68</v>
      </c>
      <c r="W21" s="153" t="s">
        <v>68</v>
      </c>
      <c r="X21" s="153" t="s">
        <v>68</v>
      </c>
      <c r="Y21" s="153" t="s">
        <v>68</v>
      </c>
      <c r="Z21" s="153" t="s">
        <v>68</v>
      </c>
      <c r="AA21" s="153">
        <v>7.0999999999999994E-2</v>
      </c>
      <c r="AB21" s="153" t="s">
        <v>68</v>
      </c>
      <c r="AC21" s="153" t="s">
        <v>68</v>
      </c>
      <c r="AD21" s="153" t="s">
        <v>68</v>
      </c>
      <c r="AE21" s="153" t="s">
        <v>68</v>
      </c>
      <c r="AF21" s="153">
        <v>4.8000000000000001E-2</v>
      </c>
      <c r="AG21" s="153">
        <v>6.0000000000000001E-3</v>
      </c>
      <c r="AH21" s="153">
        <v>9.0000010000000005E-3</v>
      </c>
      <c r="AI21" s="153" t="s">
        <v>68</v>
      </c>
      <c r="AJ21" s="153">
        <v>3.7999999999999999E-2</v>
      </c>
      <c r="AK21" s="153">
        <v>3.7999999999999999E-2</v>
      </c>
      <c r="AL21" s="153">
        <v>3.7999999999999999E-2</v>
      </c>
      <c r="AM21" s="153">
        <v>1.4999999999999999E-2</v>
      </c>
      <c r="AN21" s="153">
        <v>1.7000000000000001E-2</v>
      </c>
      <c r="AO21" s="153">
        <v>3.5000000000000003E-2</v>
      </c>
      <c r="AP21" s="153">
        <v>2.1000000000000001E-2</v>
      </c>
      <c r="AQ21" s="153" t="s">
        <v>68</v>
      </c>
      <c r="AR21" s="153" t="s">
        <v>68</v>
      </c>
      <c r="AS21" s="153" t="s">
        <v>68</v>
      </c>
      <c r="AT21" s="153" t="s">
        <v>68</v>
      </c>
      <c r="AU21" s="153" t="s">
        <v>68</v>
      </c>
      <c r="AV21" s="153" t="s">
        <v>68</v>
      </c>
      <c r="AW21" s="153">
        <v>0.05</v>
      </c>
      <c r="AX21" s="153">
        <v>0.184</v>
      </c>
      <c r="AY21" s="153">
        <v>2.1000000000000001E-2</v>
      </c>
      <c r="AZ21" s="153">
        <v>6.100001E-2</v>
      </c>
      <c r="BA21" s="153">
        <v>1.7999999999999999E-2</v>
      </c>
      <c r="BB21" s="153">
        <v>2.5999999999999999E-2</v>
      </c>
      <c r="BC21" s="153">
        <v>1.7000000000000001E-2</v>
      </c>
      <c r="BD21" s="153">
        <v>4.8000000000000001E-2</v>
      </c>
      <c r="BE21" s="153">
        <v>3.5999999999999997E-2</v>
      </c>
      <c r="BF21" s="153" t="s">
        <v>68</v>
      </c>
      <c r="BG21" s="153" t="s">
        <v>68</v>
      </c>
      <c r="BH21" s="153" t="s">
        <v>68</v>
      </c>
      <c r="BI21" s="153" t="s">
        <v>68</v>
      </c>
      <c r="BJ21" s="153" t="s">
        <v>68</v>
      </c>
      <c r="BK21" s="153" t="s">
        <v>68</v>
      </c>
      <c r="BL21" s="153" t="s">
        <v>68</v>
      </c>
      <c r="BM21" s="153" t="s">
        <v>68</v>
      </c>
      <c r="BN21" s="153" t="s">
        <v>68</v>
      </c>
      <c r="BO21" s="153" t="s">
        <v>68</v>
      </c>
      <c r="BP21" s="153" t="s">
        <v>68</v>
      </c>
      <c r="BQ21" s="153" t="s">
        <v>68</v>
      </c>
      <c r="BR21" s="153">
        <v>5.0000009999999996E-3</v>
      </c>
      <c r="BS21" s="153">
        <v>0.01</v>
      </c>
      <c r="BT21" s="153">
        <v>7.0000000000000001E-3</v>
      </c>
      <c r="BU21" s="153" t="s">
        <v>68</v>
      </c>
      <c r="BV21" s="153" t="s">
        <v>68</v>
      </c>
      <c r="BW21" s="153" t="s">
        <v>68</v>
      </c>
      <c r="BX21" s="153">
        <v>1.4E-2</v>
      </c>
      <c r="BY21" s="153">
        <v>9.0000010000000005E-3</v>
      </c>
      <c r="BZ21" s="153">
        <v>0.01</v>
      </c>
      <c r="CA21" s="153">
        <v>3.9E-2</v>
      </c>
      <c r="CB21" s="153" t="s">
        <v>68</v>
      </c>
      <c r="CC21" s="153">
        <v>1.2E-2</v>
      </c>
      <c r="CD21" s="153" t="s">
        <v>68</v>
      </c>
      <c r="CE21" s="153" t="s">
        <v>68</v>
      </c>
      <c r="CF21" s="153" t="s">
        <v>68</v>
      </c>
      <c r="CG21" s="153" t="s">
        <v>68</v>
      </c>
      <c r="CH21" s="153" t="s">
        <v>68</v>
      </c>
      <c r="CI21" s="153" t="s">
        <v>68</v>
      </c>
      <c r="CJ21" s="153">
        <v>2.1999999999999999E-2</v>
      </c>
      <c r="CK21" s="153">
        <v>5.6000000000000001E-2</v>
      </c>
      <c r="CL21" s="153">
        <v>3.4000000000000002E-2</v>
      </c>
      <c r="CM21" s="153">
        <v>4.9000000000000002E-2</v>
      </c>
      <c r="CN21" s="153">
        <v>4.6000010000000001E-2</v>
      </c>
      <c r="CO21" s="153">
        <v>1.9E-2</v>
      </c>
      <c r="CP21" s="153">
        <v>3.3000000000000002E-2</v>
      </c>
      <c r="CQ21" s="153">
        <v>1.7000000000000001E-2</v>
      </c>
      <c r="CR21" s="153">
        <v>2.3E-2</v>
      </c>
      <c r="CS21" s="153">
        <v>0.02</v>
      </c>
      <c r="CT21" s="153">
        <v>1.6E-2</v>
      </c>
      <c r="CU21" s="153">
        <v>5.0000009999999996E-3</v>
      </c>
      <c r="CV21" s="153">
        <v>4.2999999999999997E-2</v>
      </c>
      <c r="CW21" s="153" t="s">
        <v>68</v>
      </c>
      <c r="CX21" s="153" t="s">
        <v>68</v>
      </c>
      <c r="CY21" s="153" t="s">
        <v>68</v>
      </c>
      <c r="CZ21" s="153">
        <v>8.0000009999999996E-3</v>
      </c>
      <c r="DA21" s="153">
        <v>2.1000000000000001E-2</v>
      </c>
      <c r="DB21" s="153" t="s">
        <v>68</v>
      </c>
      <c r="DC21" s="153">
        <v>1.7000000000000001E-2</v>
      </c>
      <c r="DD21" s="153" t="s">
        <v>68</v>
      </c>
      <c r="DE21" s="153">
        <v>2.7E-2</v>
      </c>
      <c r="DF21" s="153" t="s">
        <v>68</v>
      </c>
      <c r="DG21" s="153" t="s">
        <v>68</v>
      </c>
      <c r="DH21" s="153">
        <v>1.6E-2</v>
      </c>
      <c r="DI21" s="153">
        <v>3.1E-2</v>
      </c>
      <c r="DJ21" s="153">
        <v>2.3E-2</v>
      </c>
    </row>
    <row r="22" spans="1:114">
      <c r="A22" s="152" t="s">
        <v>78</v>
      </c>
      <c r="B22" s="153">
        <v>9.0000010000000005E-3</v>
      </c>
      <c r="C22" s="153">
        <v>1.0999999999999999E-2</v>
      </c>
      <c r="D22" s="153">
        <v>2E-3</v>
      </c>
      <c r="E22" s="153">
        <v>8.0000009999999996E-3</v>
      </c>
      <c r="F22" s="153">
        <v>3.0000000000000001E-3</v>
      </c>
      <c r="G22" s="153" t="s">
        <v>68</v>
      </c>
      <c r="H22" s="153">
        <v>1.4999999999999999E-2</v>
      </c>
      <c r="I22" s="153">
        <v>2E-3</v>
      </c>
      <c r="J22" s="153" t="s">
        <v>68</v>
      </c>
      <c r="K22" s="153" t="s">
        <v>68</v>
      </c>
      <c r="L22" s="153" t="s">
        <v>68</v>
      </c>
      <c r="M22" s="153">
        <v>6.0000000000000001E-3</v>
      </c>
      <c r="N22" s="153" t="s">
        <v>68</v>
      </c>
      <c r="O22" s="153" t="s">
        <v>68</v>
      </c>
      <c r="P22" s="153">
        <v>2E-3</v>
      </c>
      <c r="Q22" s="153" t="s">
        <v>68</v>
      </c>
      <c r="R22" s="153" t="s">
        <v>68</v>
      </c>
      <c r="S22" s="153" t="s">
        <v>68</v>
      </c>
      <c r="T22" s="153">
        <v>2E-3</v>
      </c>
      <c r="U22" s="153" t="s">
        <v>68</v>
      </c>
      <c r="V22" s="153">
        <v>1E-3</v>
      </c>
      <c r="W22" s="153" t="s">
        <v>68</v>
      </c>
      <c r="X22" s="153" t="s">
        <v>68</v>
      </c>
      <c r="Y22" s="153" t="s">
        <v>68</v>
      </c>
      <c r="Z22" s="153" t="s">
        <v>68</v>
      </c>
      <c r="AA22" s="153" t="s">
        <v>68</v>
      </c>
      <c r="AB22" s="153" t="s">
        <v>68</v>
      </c>
      <c r="AC22" s="153">
        <v>3.0000000000000001E-3</v>
      </c>
      <c r="AD22" s="153">
        <v>3.0000000000000001E-3</v>
      </c>
      <c r="AE22" s="153" t="s">
        <v>68</v>
      </c>
      <c r="AF22" s="153" t="s">
        <v>68</v>
      </c>
      <c r="AG22" s="153" t="s">
        <v>68</v>
      </c>
      <c r="AH22" s="153" t="s">
        <v>68</v>
      </c>
      <c r="AI22" s="153" t="s">
        <v>68</v>
      </c>
      <c r="AJ22" s="153" t="s">
        <v>68</v>
      </c>
      <c r="AK22" s="153" t="s">
        <v>68</v>
      </c>
      <c r="AL22" s="153" t="s">
        <v>68</v>
      </c>
      <c r="AM22" s="153" t="s">
        <v>68</v>
      </c>
      <c r="AN22" s="153" t="s">
        <v>68</v>
      </c>
      <c r="AO22" s="153" t="s">
        <v>68</v>
      </c>
      <c r="AP22" s="153" t="s">
        <v>68</v>
      </c>
      <c r="AQ22" s="153" t="s">
        <v>68</v>
      </c>
      <c r="AR22" s="153" t="s">
        <v>68</v>
      </c>
      <c r="AS22" s="153">
        <v>8.0000009999999996E-3</v>
      </c>
      <c r="AT22" s="153">
        <v>6.0000000000000001E-3</v>
      </c>
      <c r="AU22" s="153" t="s">
        <v>68</v>
      </c>
      <c r="AV22" s="153" t="s">
        <v>68</v>
      </c>
      <c r="AW22" s="153" t="s">
        <v>68</v>
      </c>
      <c r="AX22" s="153">
        <v>1.0999999999999999E-2</v>
      </c>
      <c r="AY22" s="153" t="s">
        <v>68</v>
      </c>
      <c r="AZ22" s="153" t="s">
        <v>68</v>
      </c>
      <c r="BA22" s="153" t="s">
        <v>68</v>
      </c>
      <c r="BB22" s="153" t="s">
        <v>68</v>
      </c>
      <c r="BC22" s="153">
        <v>6.0000000000000001E-3</v>
      </c>
      <c r="BD22" s="153" t="s">
        <v>68</v>
      </c>
      <c r="BE22" s="153" t="s">
        <v>68</v>
      </c>
      <c r="BF22" s="153">
        <v>1.4E-2</v>
      </c>
      <c r="BG22" s="153" t="s">
        <v>68</v>
      </c>
      <c r="BH22" s="153" t="s">
        <v>68</v>
      </c>
      <c r="BI22" s="153" t="s">
        <v>68</v>
      </c>
      <c r="BJ22" s="153" t="s">
        <v>68</v>
      </c>
      <c r="BK22" s="153">
        <v>3.0000000000000001E-3</v>
      </c>
      <c r="BL22" s="153" t="s">
        <v>68</v>
      </c>
      <c r="BM22" s="153">
        <v>7.0000000000000001E-3</v>
      </c>
      <c r="BN22" s="153" t="s">
        <v>68</v>
      </c>
      <c r="BO22" s="153">
        <v>5.0000009999999996E-3</v>
      </c>
      <c r="BP22" s="153" t="s">
        <v>68</v>
      </c>
      <c r="BQ22" s="153" t="s">
        <v>68</v>
      </c>
      <c r="BR22" s="153">
        <v>9.0000010000000005E-3</v>
      </c>
      <c r="BS22" s="153">
        <v>8.0000009999999996E-3</v>
      </c>
      <c r="BT22" s="153" t="s">
        <v>68</v>
      </c>
      <c r="BU22" s="153">
        <v>3.0000000000000001E-3</v>
      </c>
      <c r="BV22" s="153" t="s">
        <v>68</v>
      </c>
      <c r="BW22" s="153" t="s">
        <v>68</v>
      </c>
      <c r="BX22" s="153" t="s">
        <v>68</v>
      </c>
      <c r="BY22" s="153" t="s">
        <v>68</v>
      </c>
      <c r="BZ22" s="153">
        <v>6.0000000000000001E-3</v>
      </c>
      <c r="CA22" s="153" t="s">
        <v>68</v>
      </c>
      <c r="CB22" s="153" t="s">
        <v>68</v>
      </c>
      <c r="CC22" s="153" t="s">
        <v>68</v>
      </c>
      <c r="CD22" s="153" t="s">
        <v>68</v>
      </c>
      <c r="CE22" s="153" t="s">
        <v>68</v>
      </c>
      <c r="CF22" s="153">
        <v>5.0000009999999996E-3</v>
      </c>
      <c r="CG22" s="153" t="s">
        <v>68</v>
      </c>
      <c r="CH22" s="153">
        <v>5.0000009999999996E-3</v>
      </c>
      <c r="CI22" s="153" t="s">
        <v>68</v>
      </c>
      <c r="CJ22" s="153">
        <v>8.0000009999999996E-3</v>
      </c>
      <c r="CK22" s="153">
        <v>2E-3</v>
      </c>
      <c r="CL22" s="153">
        <v>7.0000000000000001E-3</v>
      </c>
      <c r="CM22" s="153">
        <v>6.0000000000000001E-3</v>
      </c>
      <c r="CN22" s="153">
        <v>8.0000009999999996E-3</v>
      </c>
      <c r="CO22" s="153" t="s">
        <v>68</v>
      </c>
      <c r="CP22" s="153" t="s">
        <v>68</v>
      </c>
      <c r="CQ22" s="153" t="s">
        <v>68</v>
      </c>
      <c r="CR22" s="153">
        <v>4.0000000000000001E-3</v>
      </c>
      <c r="CS22" s="153">
        <v>9.0000010000000005E-3</v>
      </c>
      <c r="CT22" s="153">
        <v>3.0000000000000001E-3</v>
      </c>
      <c r="CU22" s="153">
        <v>5.0000009999999996E-3</v>
      </c>
      <c r="CV22" s="153">
        <v>2E-3</v>
      </c>
      <c r="CW22" s="153" t="s">
        <v>68</v>
      </c>
      <c r="CX22" s="153">
        <v>6.0000000000000001E-3</v>
      </c>
      <c r="CY22" s="153">
        <v>8.0000009999999996E-3</v>
      </c>
      <c r="CZ22" s="153" t="s">
        <v>68</v>
      </c>
      <c r="DA22" s="153" t="s">
        <v>68</v>
      </c>
      <c r="DB22" s="153" t="s">
        <v>68</v>
      </c>
      <c r="DC22" s="153" t="s">
        <v>68</v>
      </c>
      <c r="DD22" s="153" t="s">
        <v>68</v>
      </c>
      <c r="DE22" s="153" t="s">
        <v>68</v>
      </c>
      <c r="DF22" s="153" t="s">
        <v>68</v>
      </c>
      <c r="DG22" s="153" t="s">
        <v>68</v>
      </c>
      <c r="DH22" s="153" t="s">
        <v>68</v>
      </c>
      <c r="DI22" s="153" t="s">
        <v>68</v>
      </c>
      <c r="DJ22" s="153" t="s">
        <v>68</v>
      </c>
    </row>
    <row r="23" spans="1:114">
      <c r="A23" s="152" t="s">
        <v>79</v>
      </c>
      <c r="B23" s="153">
        <v>3.0000000000000001E-3</v>
      </c>
      <c r="C23" s="153">
        <v>8.0000009999999996E-3</v>
      </c>
      <c r="D23" s="153">
        <v>8.0000009999999996E-3</v>
      </c>
      <c r="E23" s="153">
        <v>1.0999999999999999E-2</v>
      </c>
      <c r="F23" s="153" t="s">
        <v>68</v>
      </c>
      <c r="G23" s="153" t="s">
        <v>68</v>
      </c>
      <c r="H23" s="153">
        <v>5.0000009999999996E-3</v>
      </c>
      <c r="I23" s="153">
        <v>3.0000000000000001E-3</v>
      </c>
      <c r="J23" s="153">
        <v>5.0000009999999996E-3</v>
      </c>
      <c r="K23" s="153">
        <v>1.0999999999999999E-2</v>
      </c>
      <c r="L23" s="153">
        <v>8.0000009999999996E-3</v>
      </c>
      <c r="M23" s="153">
        <v>1.2999999999999999E-2</v>
      </c>
      <c r="N23" s="153" t="s">
        <v>68</v>
      </c>
      <c r="O23" s="153">
        <v>5.0000009999999996E-3</v>
      </c>
      <c r="P23" s="153">
        <v>5.0000009999999996E-3</v>
      </c>
      <c r="Q23" s="153">
        <v>8.0000009999999996E-3</v>
      </c>
      <c r="R23" s="153" t="s">
        <v>68</v>
      </c>
      <c r="S23" s="153">
        <v>8.0000009999999996E-3</v>
      </c>
      <c r="T23" s="153">
        <v>5.0000009999999996E-3</v>
      </c>
      <c r="U23" s="153">
        <v>5.0000009999999996E-3</v>
      </c>
      <c r="V23" s="153">
        <v>9.0000010000000005E-3</v>
      </c>
      <c r="W23" s="153">
        <v>1.0999999999999999E-2</v>
      </c>
      <c r="X23" s="153">
        <v>8.0000009999999996E-3</v>
      </c>
      <c r="Y23" s="153">
        <v>7.0000000000000001E-3</v>
      </c>
      <c r="Z23" s="153">
        <v>6.0000000000000001E-3</v>
      </c>
      <c r="AA23" s="153" t="s">
        <v>68</v>
      </c>
      <c r="AB23" s="153">
        <v>6.9000010000000001E-2</v>
      </c>
      <c r="AC23" s="153">
        <v>1.2999999999999999E-2</v>
      </c>
      <c r="AD23" s="153">
        <v>1.4999999999999999E-2</v>
      </c>
      <c r="AE23" s="153">
        <v>1.7999999999999999E-2</v>
      </c>
      <c r="AF23" s="153">
        <v>7.7000009999999994E-2</v>
      </c>
      <c r="AG23" s="153" t="s">
        <v>68</v>
      </c>
      <c r="AH23" s="153" t="s">
        <v>68</v>
      </c>
      <c r="AI23" s="153" t="s">
        <v>68</v>
      </c>
      <c r="AJ23" s="153" t="s">
        <v>68</v>
      </c>
      <c r="AK23" s="153">
        <v>5.6000000000000001E-2</v>
      </c>
      <c r="AL23" s="153" t="s">
        <v>68</v>
      </c>
      <c r="AM23" s="153" t="s">
        <v>68</v>
      </c>
      <c r="AN23" s="153" t="s">
        <v>68</v>
      </c>
      <c r="AO23" s="153" t="s">
        <v>68</v>
      </c>
      <c r="AP23" s="153" t="s">
        <v>68</v>
      </c>
      <c r="AQ23" s="153">
        <v>5.0000009999999996E-3</v>
      </c>
      <c r="AR23" s="153" t="s">
        <v>68</v>
      </c>
      <c r="AS23" s="153">
        <v>3.0000000000000001E-3</v>
      </c>
      <c r="AT23" s="153">
        <v>8.0000009999999996E-3</v>
      </c>
      <c r="AU23" s="153">
        <v>8.0000009999999996E-3</v>
      </c>
      <c r="AV23" s="153">
        <v>5.0000009999999996E-3</v>
      </c>
      <c r="AW23" s="153">
        <v>1.0999999999999999E-2</v>
      </c>
      <c r="AX23" s="153">
        <v>1.9E-2</v>
      </c>
      <c r="AY23" s="153">
        <v>2.1999999999999999E-2</v>
      </c>
      <c r="AZ23" s="153">
        <v>2.1999999999999999E-2</v>
      </c>
      <c r="BA23" s="153">
        <v>2.1999999999999999E-2</v>
      </c>
      <c r="BB23" s="153">
        <v>1.0999999999999999E-2</v>
      </c>
      <c r="BC23" s="153">
        <v>1.6E-2</v>
      </c>
      <c r="BD23" s="153">
        <v>1.6E-2</v>
      </c>
      <c r="BE23" s="153">
        <v>1.6E-2</v>
      </c>
      <c r="BF23" s="153">
        <v>1.6E-2</v>
      </c>
      <c r="BG23" s="153">
        <v>2.1999999999999999E-2</v>
      </c>
      <c r="BH23" s="153">
        <v>1.9E-2</v>
      </c>
      <c r="BI23" s="153">
        <v>1.7000000000000001E-2</v>
      </c>
      <c r="BJ23" s="153">
        <v>2.4E-2</v>
      </c>
      <c r="BK23" s="153">
        <v>2.4E-2</v>
      </c>
      <c r="BL23" s="153">
        <v>1.6E-2</v>
      </c>
      <c r="BM23" s="153">
        <v>1.7000000000000001E-2</v>
      </c>
      <c r="BN23" s="153">
        <v>1.9E-2</v>
      </c>
      <c r="BO23" s="153">
        <v>2.1999999999999999E-2</v>
      </c>
      <c r="BP23" s="153">
        <v>3.0000000000000001E-3</v>
      </c>
      <c r="BQ23" s="153" t="s">
        <v>68</v>
      </c>
      <c r="BR23" s="153">
        <v>3.0000000000000001E-3</v>
      </c>
      <c r="BS23" s="153">
        <v>5.0000009999999996E-3</v>
      </c>
      <c r="BT23" s="153">
        <v>3.0000000000000001E-3</v>
      </c>
      <c r="BU23" s="153" t="s">
        <v>68</v>
      </c>
      <c r="BV23" s="153">
        <v>5.0000009999999996E-3</v>
      </c>
      <c r="BW23" s="153">
        <v>3.0000000000000001E-3</v>
      </c>
      <c r="BX23" s="153" t="s">
        <v>68</v>
      </c>
      <c r="BY23" s="153">
        <v>8.0000009999999996E-3</v>
      </c>
      <c r="BZ23" s="153">
        <v>5.0000009999999996E-3</v>
      </c>
      <c r="CA23" s="153">
        <v>8.0000009999999996E-3</v>
      </c>
      <c r="CB23" s="153">
        <v>5.0000009999999996E-3</v>
      </c>
      <c r="CC23" s="153">
        <v>3.0000000000000001E-3</v>
      </c>
      <c r="CD23" s="153">
        <v>1.4E-2</v>
      </c>
      <c r="CE23" s="153">
        <v>3.0000000000000001E-3</v>
      </c>
      <c r="CF23" s="153">
        <v>8.0000009999999996E-3</v>
      </c>
      <c r="CG23" s="153">
        <v>5.0000009999999996E-3</v>
      </c>
      <c r="CH23" s="153" t="s">
        <v>68</v>
      </c>
      <c r="CI23" s="153" t="s">
        <v>68</v>
      </c>
      <c r="CJ23" s="153" t="s">
        <v>68</v>
      </c>
      <c r="CK23" s="153">
        <v>3.0000000000000001E-3</v>
      </c>
      <c r="CL23" s="153" t="s">
        <v>68</v>
      </c>
      <c r="CM23" s="153">
        <v>1.0999999999999999E-2</v>
      </c>
      <c r="CN23" s="153">
        <v>1.9E-2</v>
      </c>
      <c r="CO23" s="153" t="s">
        <v>68</v>
      </c>
      <c r="CP23" s="153">
        <v>3.0000000000000001E-3</v>
      </c>
      <c r="CQ23" s="153">
        <v>3.0000000000000001E-3</v>
      </c>
      <c r="CR23" s="153">
        <v>8.0000009999999996E-3</v>
      </c>
      <c r="CS23" s="153" t="s">
        <v>68</v>
      </c>
      <c r="CT23" s="153">
        <v>8.0000009999999996E-3</v>
      </c>
      <c r="CU23" s="153">
        <v>8.0000009999999996E-3</v>
      </c>
      <c r="CV23" s="153">
        <v>8.0000009999999996E-3</v>
      </c>
      <c r="CW23" s="153">
        <v>5.0000009999999996E-3</v>
      </c>
      <c r="CX23" s="153">
        <v>8.0000009999999996E-3</v>
      </c>
      <c r="CY23" s="153">
        <v>5.0000009999999996E-3</v>
      </c>
      <c r="CZ23" s="153" t="s">
        <v>68</v>
      </c>
      <c r="DA23" s="153" t="s">
        <v>68</v>
      </c>
      <c r="DB23" s="153" t="s">
        <v>68</v>
      </c>
      <c r="DC23" s="153" t="s">
        <v>68</v>
      </c>
      <c r="DD23" s="153" t="s">
        <v>68</v>
      </c>
      <c r="DE23" s="153" t="s">
        <v>68</v>
      </c>
      <c r="DF23" s="153">
        <v>7.0000000000000001E-3</v>
      </c>
      <c r="DG23" s="153" t="s">
        <v>68</v>
      </c>
      <c r="DH23" s="153" t="s">
        <v>68</v>
      </c>
      <c r="DI23" s="153" t="s">
        <v>68</v>
      </c>
      <c r="DJ23" s="153" t="s">
        <v>68</v>
      </c>
    </row>
    <row r="24" spans="1:114">
      <c r="A24" s="152" t="s">
        <v>80</v>
      </c>
      <c r="B24" s="153">
        <v>2.1549999999999998</v>
      </c>
      <c r="C24" s="153">
        <v>1.978</v>
      </c>
      <c r="D24" s="153">
        <v>2.048</v>
      </c>
      <c r="E24" s="153">
        <v>2.262</v>
      </c>
      <c r="F24" s="153">
        <v>2.1739999999999999</v>
      </c>
      <c r="G24" s="153">
        <v>2.2050000000000001</v>
      </c>
      <c r="H24" s="153">
        <v>2.0670000000000002</v>
      </c>
      <c r="I24" s="153">
        <v>2.306</v>
      </c>
      <c r="J24" s="153">
        <v>2.109</v>
      </c>
      <c r="K24" s="153">
        <v>2.2050000000000001</v>
      </c>
      <c r="L24" s="153">
        <v>2.14</v>
      </c>
      <c r="M24" s="153">
        <v>1.76</v>
      </c>
      <c r="N24" s="153">
        <v>2.8740000000000001</v>
      </c>
      <c r="O24" s="153">
        <v>1.5880000000000001</v>
      </c>
      <c r="P24" s="153">
        <v>2.2080000000000002</v>
      </c>
      <c r="Q24" s="153">
        <v>2.2810000000000001</v>
      </c>
      <c r="R24" s="153">
        <v>1.5780000000000001</v>
      </c>
      <c r="S24" s="153">
        <v>1.75</v>
      </c>
      <c r="T24" s="153">
        <v>2.222</v>
      </c>
      <c r="U24" s="153">
        <v>2.2589999999999999</v>
      </c>
      <c r="V24" s="153">
        <v>3.556</v>
      </c>
      <c r="W24" s="153">
        <v>3.2970000000000002</v>
      </c>
      <c r="X24" s="153">
        <v>2.9169999999999998</v>
      </c>
      <c r="Y24" s="153">
        <v>2.6840000000000002</v>
      </c>
      <c r="Z24" s="153">
        <v>3.1739999999999999</v>
      </c>
      <c r="AA24" s="153">
        <v>3.6619999999999999</v>
      </c>
      <c r="AB24" s="153">
        <v>3.6440000000000001</v>
      </c>
      <c r="AC24" s="153">
        <v>2.383</v>
      </c>
      <c r="AD24" s="153">
        <v>3.8220000000000001</v>
      </c>
      <c r="AE24" s="153">
        <v>2.8580000000000001</v>
      </c>
      <c r="AF24" s="153">
        <v>2.9319999999999999</v>
      </c>
      <c r="AG24" s="153">
        <v>3.391</v>
      </c>
      <c r="AH24" s="153">
        <v>2.15</v>
      </c>
      <c r="AI24" s="153">
        <v>1.8089999999999999</v>
      </c>
      <c r="AJ24" s="153">
        <v>3.6999999999999998E-2</v>
      </c>
      <c r="AK24" s="153">
        <v>2.0539999999999998</v>
      </c>
      <c r="AL24" s="153">
        <v>2.5710000000000002</v>
      </c>
      <c r="AM24" s="153">
        <v>1.8620000000000001</v>
      </c>
      <c r="AN24" s="153">
        <v>1.65</v>
      </c>
      <c r="AO24" s="153">
        <v>1.484</v>
      </c>
      <c r="AP24" s="153">
        <v>1.6220000000000001</v>
      </c>
      <c r="AQ24" s="153">
        <v>1.907</v>
      </c>
      <c r="AR24" s="153">
        <v>2.12</v>
      </c>
      <c r="AS24" s="153">
        <v>2.0110000000000001</v>
      </c>
      <c r="AT24" s="153">
        <v>1.754</v>
      </c>
      <c r="AU24" s="153">
        <v>2.2469999999999999</v>
      </c>
      <c r="AV24" s="153">
        <v>2.2799999999999998</v>
      </c>
      <c r="AW24" s="153">
        <v>2.6080000000000001</v>
      </c>
      <c r="AX24" s="153">
        <v>2.4220000000000002</v>
      </c>
      <c r="AY24" s="153">
        <v>2.0009999999999999</v>
      </c>
      <c r="AZ24" s="153">
        <v>2.3559999999999999</v>
      </c>
      <c r="BA24" s="153">
        <v>2.5579999999999998</v>
      </c>
      <c r="BB24" s="153">
        <v>2.4649999999999999</v>
      </c>
      <c r="BC24" s="153">
        <v>2.54</v>
      </c>
      <c r="BD24" s="153">
        <v>2.4420000000000002</v>
      </c>
      <c r="BE24" s="153">
        <v>2.06</v>
      </c>
      <c r="BF24" s="153">
        <v>3.238</v>
      </c>
      <c r="BG24" s="153">
        <v>3.0670000000000002</v>
      </c>
      <c r="BH24" s="153">
        <v>3.1059999999999999</v>
      </c>
      <c r="BI24" s="153">
        <v>3.1920000000000002</v>
      </c>
      <c r="BJ24" s="153">
        <v>2.1909999999999998</v>
      </c>
      <c r="BK24" s="153">
        <v>2.129</v>
      </c>
      <c r="BL24" s="153">
        <v>2.073</v>
      </c>
      <c r="BM24" s="153">
        <v>2.3330000000000002</v>
      </c>
      <c r="BN24" s="153">
        <v>2.39</v>
      </c>
      <c r="BO24" s="153">
        <v>2.2959999999999998</v>
      </c>
      <c r="BP24" s="153">
        <v>1.845</v>
      </c>
      <c r="BQ24" s="153">
        <v>1.889</v>
      </c>
      <c r="BR24" s="153">
        <v>2.0190000000000001</v>
      </c>
      <c r="BS24" s="153">
        <v>1.952</v>
      </c>
      <c r="BT24" s="153">
        <v>2.0390000000000001</v>
      </c>
      <c r="BU24" s="153">
        <v>1.9470000000000001</v>
      </c>
      <c r="BV24" s="153">
        <v>2.125</v>
      </c>
      <c r="BW24" s="153">
        <v>1.9450000000000001</v>
      </c>
      <c r="BX24" s="153">
        <v>2.15</v>
      </c>
      <c r="BY24" s="153">
        <v>1.4370000000000001</v>
      </c>
      <c r="BZ24" s="153">
        <v>1.4350000000000001</v>
      </c>
      <c r="CA24" s="153">
        <v>1.845</v>
      </c>
      <c r="CB24" s="153">
        <v>2.1920000000000002</v>
      </c>
      <c r="CC24" s="153">
        <v>2.3130000000000002</v>
      </c>
      <c r="CD24" s="153">
        <v>2.5979999999999999</v>
      </c>
      <c r="CE24" s="153">
        <v>2.8929999999999998</v>
      </c>
      <c r="CF24" s="153">
        <v>3.1949999999999998</v>
      </c>
      <c r="CG24" s="153">
        <v>1.9930000000000001</v>
      </c>
      <c r="CH24" s="153">
        <v>1.667</v>
      </c>
      <c r="CI24" s="153">
        <v>1.6739999999999999</v>
      </c>
      <c r="CJ24" s="153">
        <v>1.85</v>
      </c>
      <c r="CK24" s="153">
        <v>1.5660000000000001</v>
      </c>
      <c r="CL24" s="153">
        <v>1.2629999999999999</v>
      </c>
      <c r="CM24" s="153">
        <v>2.0299999999999998</v>
      </c>
      <c r="CN24" s="153">
        <v>1.8939999999999999</v>
      </c>
      <c r="CO24" s="153">
        <v>1.48</v>
      </c>
      <c r="CP24" s="153">
        <v>1.2969999999999999</v>
      </c>
      <c r="CQ24" s="153">
        <v>1.403</v>
      </c>
      <c r="CR24" s="153">
        <v>1.5640000000000001</v>
      </c>
      <c r="CS24" s="153">
        <v>1.9079999999999999</v>
      </c>
      <c r="CT24" s="153">
        <v>0.75600000000000001</v>
      </c>
      <c r="CU24" s="153">
        <v>1.4350000000000001</v>
      </c>
      <c r="CV24" s="153">
        <v>1.728</v>
      </c>
      <c r="CW24" s="153">
        <v>2.911</v>
      </c>
      <c r="CX24" s="153">
        <v>2.9860000000000002</v>
      </c>
      <c r="CY24" s="153">
        <v>2.9009999999999998</v>
      </c>
      <c r="CZ24" s="153">
        <v>1.5129999999999999</v>
      </c>
      <c r="DA24" s="153">
        <v>1.4139999999999999</v>
      </c>
      <c r="DB24" s="153">
        <v>1.6240000000000001</v>
      </c>
      <c r="DC24" s="153">
        <v>1.411</v>
      </c>
      <c r="DD24" s="153">
        <v>1.5049999999999999</v>
      </c>
      <c r="DE24" s="153">
        <v>1.2649999999999999</v>
      </c>
      <c r="DF24" s="153">
        <v>1.3140000000000001</v>
      </c>
      <c r="DG24" s="153">
        <v>0.997</v>
      </c>
      <c r="DH24" s="153">
        <v>1.1279999999999999</v>
      </c>
      <c r="DI24" s="153">
        <v>1.125</v>
      </c>
      <c r="DJ24" s="153">
        <v>1.2649999999999999</v>
      </c>
    </row>
    <row r="25" spans="1:114">
      <c r="A25" s="152" t="s">
        <v>146</v>
      </c>
      <c r="B25" s="153">
        <v>1.736</v>
      </c>
      <c r="C25" s="153">
        <v>1.905</v>
      </c>
      <c r="D25" s="153">
        <v>1.716</v>
      </c>
      <c r="E25" s="153">
        <v>1.58</v>
      </c>
      <c r="F25" s="153">
        <v>1.6539999999999999</v>
      </c>
      <c r="G25" s="153">
        <v>1.67</v>
      </c>
      <c r="H25" s="153">
        <v>1.73</v>
      </c>
      <c r="I25" s="153">
        <v>1.5409999999999999</v>
      </c>
      <c r="J25" s="153">
        <v>1.669</v>
      </c>
      <c r="K25" s="153">
        <v>1.5649999999999999</v>
      </c>
      <c r="L25" s="153">
        <v>1.7190000000000001</v>
      </c>
      <c r="M25" s="153">
        <v>1.9730000000000001</v>
      </c>
      <c r="N25" s="153">
        <v>1.0149999999999999</v>
      </c>
      <c r="O25" s="153">
        <v>2.1739999999999999</v>
      </c>
      <c r="P25" s="153">
        <v>1.6930000000000001</v>
      </c>
      <c r="Q25" s="153">
        <v>1.641</v>
      </c>
      <c r="R25" s="153">
        <v>2.2029999999999998</v>
      </c>
      <c r="S25" s="153">
        <v>2.0070000000000001</v>
      </c>
      <c r="T25" s="153">
        <v>1.6080000000000001</v>
      </c>
      <c r="U25" s="153">
        <v>1.6120000000000001</v>
      </c>
      <c r="V25" s="153">
        <v>0.53</v>
      </c>
      <c r="W25" s="153">
        <v>0.78100000000000003</v>
      </c>
      <c r="X25" s="153">
        <v>1.0860000000000001</v>
      </c>
      <c r="Y25" s="153">
        <v>1.3029999999999999</v>
      </c>
      <c r="Z25" s="153">
        <v>0.874</v>
      </c>
      <c r="AA25" s="153">
        <v>0.30099999999999999</v>
      </c>
      <c r="AB25" s="153">
        <v>0.46600000000000003</v>
      </c>
      <c r="AC25" s="153">
        <v>1.508</v>
      </c>
      <c r="AD25" s="153">
        <v>0.309</v>
      </c>
      <c r="AE25" s="153">
        <v>1.1220000000000001</v>
      </c>
      <c r="AF25" s="153">
        <v>1.02</v>
      </c>
      <c r="AG25" s="153">
        <v>0.58099999999999996</v>
      </c>
      <c r="AH25" s="153">
        <v>1.746</v>
      </c>
      <c r="AI25" s="153">
        <v>2.2250000000000001</v>
      </c>
      <c r="AJ25" s="153">
        <v>3.2839999999999998</v>
      </c>
      <c r="AK25" s="153">
        <v>1.7669999999999999</v>
      </c>
      <c r="AL25" s="153">
        <v>1.415</v>
      </c>
      <c r="AM25" s="153">
        <v>2.09</v>
      </c>
      <c r="AN25" s="153">
        <v>2.3620000000000001</v>
      </c>
      <c r="AO25" s="153">
        <v>2.407</v>
      </c>
      <c r="AP25" s="153">
        <v>2.327</v>
      </c>
      <c r="AQ25" s="153">
        <v>2.085</v>
      </c>
      <c r="AR25" s="153">
        <v>1.798</v>
      </c>
      <c r="AS25" s="153">
        <v>1.9059999999999999</v>
      </c>
      <c r="AT25" s="153">
        <v>2.1230000000000002</v>
      </c>
      <c r="AU25" s="153">
        <v>1.62</v>
      </c>
      <c r="AV25" s="153">
        <v>1.65</v>
      </c>
      <c r="AW25" s="153">
        <v>1.2949999999999999</v>
      </c>
      <c r="AX25" s="153">
        <v>1.351</v>
      </c>
      <c r="AY25" s="153">
        <v>1.881</v>
      </c>
      <c r="AZ25" s="153">
        <v>1.456</v>
      </c>
      <c r="BA25" s="153">
        <v>1.306</v>
      </c>
      <c r="BB25" s="153">
        <v>1.4490000000000001</v>
      </c>
      <c r="BC25" s="153">
        <v>1.38</v>
      </c>
      <c r="BD25" s="153">
        <v>1.3740000000000001</v>
      </c>
      <c r="BE25" s="153">
        <v>1.776</v>
      </c>
      <c r="BF25" s="153">
        <v>0.80300000000000005</v>
      </c>
      <c r="BG25" s="153">
        <v>0.94599999999999995</v>
      </c>
      <c r="BH25" s="153">
        <v>0.95</v>
      </c>
      <c r="BI25" s="153">
        <v>0.81599999999999995</v>
      </c>
      <c r="BJ25" s="153">
        <v>1.6359999999999999</v>
      </c>
      <c r="BK25" s="153">
        <v>1.7410000000000001</v>
      </c>
      <c r="BL25" s="153">
        <v>1.8380000000000001</v>
      </c>
      <c r="BM25" s="153">
        <v>1.647</v>
      </c>
      <c r="BN25" s="153">
        <v>1.486</v>
      </c>
      <c r="BO25" s="153">
        <v>1.641</v>
      </c>
      <c r="BP25" s="153">
        <v>2.0219999999999998</v>
      </c>
      <c r="BQ25" s="153">
        <v>1.9870000000000001</v>
      </c>
      <c r="BR25" s="153">
        <v>1.758</v>
      </c>
      <c r="BS25" s="153">
        <v>1.8149999999999999</v>
      </c>
      <c r="BT25" s="153">
        <v>1.724</v>
      </c>
      <c r="BU25" s="153">
        <v>1.921</v>
      </c>
      <c r="BV25" s="153">
        <v>1.7250000000000001</v>
      </c>
      <c r="BW25" s="153">
        <v>1.871</v>
      </c>
      <c r="BX25" s="153">
        <v>1.6890000000000001</v>
      </c>
      <c r="BY25" s="153">
        <v>2.3330000000000002</v>
      </c>
      <c r="BZ25" s="153">
        <v>2.3319999999999999</v>
      </c>
      <c r="CA25" s="153">
        <v>1.9470000000000001</v>
      </c>
      <c r="CB25" s="153">
        <v>1.6850000000000001</v>
      </c>
      <c r="CC25" s="153">
        <v>1.538</v>
      </c>
      <c r="CD25" s="153">
        <v>1.302</v>
      </c>
      <c r="CE25" s="153">
        <v>1.083</v>
      </c>
      <c r="CF25" s="153">
        <v>0.80700000000000005</v>
      </c>
      <c r="CG25" s="153">
        <v>1.847</v>
      </c>
      <c r="CH25" s="153">
        <v>2.13</v>
      </c>
      <c r="CI25" s="153">
        <v>2.12</v>
      </c>
      <c r="CJ25" s="153">
        <v>1.923</v>
      </c>
      <c r="CK25" s="153">
        <v>2.113</v>
      </c>
      <c r="CL25" s="153">
        <v>2.3479999999999999</v>
      </c>
      <c r="CM25" s="153">
        <v>1.7989999999999999</v>
      </c>
      <c r="CN25" s="153">
        <v>1.823</v>
      </c>
      <c r="CO25" s="153">
        <v>2.2519999999999998</v>
      </c>
      <c r="CP25" s="153">
        <v>2.3959999999999999</v>
      </c>
      <c r="CQ25" s="153">
        <v>2.3809999999999998</v>
      </c>
      <c r="CR25" s="153">
        <v>1.998</v>
      </c>
      <c r="CS25" s="153">
        <v>1.899</v>
      </c>
      <c r="CT25" s="153">
        <v>2.2240000000000002</v>
      </c>
      <c r="CU25" s="153">
        <v>2.3439999999999999</v>
      </c>
      <c r="CV25" s="153">
        <v>1.9059999999999999</v>
      </c>
      <c r="CW25" s="153">
        <v>0.98199999999999998</v>
      </c>
      <c r="CX25" s="153">
        <v>0.93200000000000005</v>
      </c>
      <c r="CY25" s="153">
        <v>1.0589999999999999</v>
      </c>
      <c r="CZ25" s="153">
        <v>2.4220000000000002</v>
      </c>
      <c r="DA25" s="153">
        <v>2.4750000000000001</v>
      </c>
      <c r="DB25" s="153">
        <v>2.339</v>
      </c>
      <c r="DC25" s="153">
        <v>2.5680000000000001</v>
      </c>
      <c r="DD25" s="153">
        <v>2.5579999999999998</v>
      </c>
      <c r="DE25" s="153">
        <v>2.5230000000000001</v>
      </c>
      <c r="DF25" s="153">
        <v>2.5369999999999999</v>
      </c>
      <c r="DG25" s="153">
        <v>2.8740000000000001</v>
      </c>
      <c r="DH25" s="153">
        <v>2.827</v>
      </c>
      <c r="DI25" s="153">
        <v>2.5960000000000001</v>
      </c>
      <c r="DJ25" s="153">
        <v>2.7429999999999999</v>
      </c>
    </row>
    <row r="26" spans="1:114">
      <c r="A26" s="152" t="s">
        <v>147</v>
      </c>
      <c r="B26" s="153">
        <v>0.03</v>
      </c>
      <c r="C26" s="153">
        <v>0.06</v>
      </c>
      <c r="D26" s="153">
        <v>5.7000009999999997E-2</v>
      </c>
      <c r="E26" s="153">
        <v>6.4000000000000001E-2</v>
      </c>
      <c r="F26" s="153">
        <v>6.4000000000000001E-2</v>
      </c>
      <c r="G26" s="153" t="s">
        <v>68</v>
      </c>
      <c r="H26" s="153">
        <v>7.4999999999999997E-2</v>
      </c>
      <c r="I26" s="153">
        <v>3.9E-2</v>
      </c>
      <c r="J26" s="153">
        <v>6.9000010000000001E-2</v>
      </c>
      <c r="K26" s="153">
        <v>4.6000010000000001E-2</v>
      </c>
      <c r="L26" s="153">
        <v>5.7000009999999997E-2</v>
      </c>
      <c r="M26" s="153">
        <v>9.6000000000000002E-2</v>
      </c>
      <c r="N26" s="153">
        <v>3.3000000000000002E-2</v>
      </c>
      <c r="O26" s="153">
        <v>9.2999999999999999E-2</v>
      </c>
      <c r="P26" s="153">
        <v>6.9000010000000001E-2</v>
      </c>
      <c r="Q26" s="153">
        <v>0.05</v>
      </c>
      <c r="R26" s="153">
        <v>0.111</v>
      </c>
      <c r="S26" s="153">
        <v>0.10199999999999999</v>
      </c>
      <c r="T26" s="153">
        <v>7.2999999999999995E-2</v>
      </c>
      <c r="U26" s="153">
        <v>0.06</v>
      </c>
      <c r="V26" s="153">
        <v>8.0000009999999996E-3</v>
      </c>
      <c r="W26" s="153">
        <v>2.8000000000000001E-2</v>
      </c>
      <c r="X26" s="153">
        <v>2.5000000000000001E-2</v>
      </c>
      <c r="Y26" s="153">
        <v>4.4000009999999999E-2</v>
      </c>
      <c r="Z26" s="153">
        <v>3.2000000000000001E-2</v>
      </c>
      <c r="AA26" s="153" t="s">
        <v>68</v>
      </c>
      <c r="AB26" s="153" t="s">
        <v>68</v>
      </c>
      <c r="AC26" s="153">
        <v>7.3999999999999996E-2</v>
      </c>
      <c r="AD26" s="153">
        <v>6.0000000000000001E-3</v>
      </c>
      <c r="AE26" s="153">
        <v>3.4000000000000002E-2</v>
      </c>
      <c r="AF26" s="153">
        <v>2.3E-2</v>
      </c>
      <c r="AG26" s="153">
        <v>2.3E-2</v>
      </c>
      <c r="AH26" s="153">
        <v>5.1000009999999998E-2</v>
      </c>
      <c r="AI26" s="153">
        <v>4.9000000000000002E-2</v>
      </c>
      <c r="AJ26" s="153">
        <v>2.7E-2</v>
      </c>
      <c r="AK26" s="153">
        <v>3.2000000000000001E-2</v>
      </c>
      <c r="AL26" s="153" t="s">
        <v>68</v>
      </c>
      <c r="AM26" s="153">
        <v>5.8000000000000003E-2</v>
      </c>
      <c r="AN26" s="153">
        <v>3.6999999999999998E-2</v>
      </c>
      <c r="AO26" s="153">
        <v>0.14899999999999999</v>
      </c>
      <c r="AP26" s="153">
        <v>0.03</v>
      </c>
      <c r="AQ26" s="153">
        <v>3.9E-2</v>
      </c>
      <c r="AR26" s="153">
        <v>2.3E-2</v>
      </c>
      <c r="AS26" s="153">
        <v>0.02</v>
      </c>
      <c r="AT26" s="153">
        <v>2.9000000000000001E-2</v>
      </c>
      <c r="AU26" s="153">
        <v>1.7999999999999999E-2</v>
      </c>
      <c r="AV26" s="153">
        <v>2.1000000000000001E-2</v>
      </c>
      <c r="AW26" s="153">
        <v>0.04</v>
      </c>
      <c r="AX26" s="153">
        <v>3.7999999999999999E-2</v>
      </c>
      <c r="AY26" s="153">
        <v>0.06</v>
      </c>
      <c r="AZ26" s="153">
        <v>4.8000000000000001E-2</v>
      </c>
      <c r="BA26" s="153">
        <v>3.5000000000000003E-2</v>
      </c>
      <c r="BB26" s="153">
        <v>4.4000009999999999E-2</v>
      </c>
      <c r="BC26" s="153">
        <v>3.6999999999999998E-2</v>
      </c>
      <c r="BD26" s="153">
        <v>3.6999999999999998E-2</v>
      </c>
      <c r="BE26" s="153">
        <v>5.5000010000000002E-2</v>
      </c>
      <c r="BF26" s="153">
        <v>2.1000000000000001E-2</v>
      </c>
      <c r="BG26" s="153">
        <v>3.3000000000000002E-2</v>
      </c>
      <c r="BH26" s="153">
        <v>2.3E-2</v>
      </c>
      <c r="BI26" s="153">
        <v>1.6E-2</v>
      </c>
      <c r="BJ26" s="153">
        <v>9.0000010000000005E-2</v>
      </c>
      <c r="BK26" s="153">
        <v>0.109</v>
      </c>
      <c r="BL26" s="153">
        <v>9.4000009999999995E-2</v>
      </c>
      <c r="BM26" s="153">
        <v>8.8000010000000004E-2</v>
      </c>
      <c r="BN26" s="153">
        <v>7.4999999999999997E-2</v>
      </c>
      <c r="BO26" s="153">
        <v>8.400001E-2</v>
      </c>
      <c r="BP26" s="153">
        <v>6.7000000000000004E-2</v>
      </c>
      <c r="BQ26" s="153">
        <v>0.05</v>
      </c>
      <c r="BR26" s="153">
        <v>5.1999999999999998E-2</v>
      </c>
      <c r="BS26" s="153">
        <v>5.1999999999999998E-2</v>
      </c>
      <c r="BT26" s="153">
        <v>4.8000000000000001E-2</v>
      </c>
      <c r="BU26" s="153">
        <v>5.300001E-2</v>
      </c>
      <c r="BV26" s="153">
        <v>4.6000010000000001E-2</v>
      </c>
      <c r="BW26" s="153">
        <v>5.7000009999999997E-2</v>
      </c>
      <c r="BX26" s="153">
        <v>5.8000000000000003E-2</v>
      </c>
      <c r="BY26" s="153">
        <v>0.13</v>
      </c>
      <c r="BZ26" s="153">
        <v>0.124</v>
      </c>
      <c r="CA26" s="153">
        <v>7.3999999999999996E-2</v>
      </c>
      <c r="CB26" s="153">
        <v>5.8000000000000003E-2</v>
      </c>
      <c r="CC26" s="153">
        <v>5.300001E-2</v>
      </c>
      <c r="CD26" s="153">
        <v>4.2000009999999997E-2</v>
      </c>
      <c r="CE26" s="153">
        <v>0.04</v>
      </c>
      <c r="CF26" s="153">
        <v>1.9E-2</v>
      </c>
      <c r="CG26" s="153">
        <v>0.105</v>
      </c>
      <c r="CH26" s="153">
        <v>0.13400000000000001</v>
      </c>
      <c r="CI26" s="153">
        <v>0.127</v>
      </c>
      <c r="CJ26" s="153">
        <v>9.8000009999999999E-2</v>
      </c>
      <c r="CK26" s="153">
        <v>0.122</v>
      </c>
      <c r="CL26" s="153">
        <v>0.16600000000000001</v>
      </c>
      <c r="CM26" s="153" t="s">
        <v>68</v>
      </c>
      <c r="CN26" s="153">
        <v>8.8999999999999996E-2</v>
      </c>
      <c r="CO26" s="153">
        <v>0.11799999999999999</v>
      </c>
      <c r="CP26" s="153">
        <v>0.161</v>
      </c>
      <c r="CQ26" s="153">
        <v>0.14299999999999999</v>
      </c>
      <c r="CR26" s="153">
        <v>0.13100000000000001</v>
      </c>
      <c r="CS26" s="153">
        <v>8.8999999999999996E-2</v>
      </c>
      <c r="CT26" s="153">
        <v>0.39100000000000001</v>
      </c>
      <c r="CU26" s="153">
        <v>0.14299999999999999</v>
      </c>
      <c r="CV26" s="153">
        <v>0.13</v>
      </c>
      <c r="CW26" s="153">
        <v>3.3000000000000002E-2</v>
      </c>
      <c r="CX26" s="153">
        <v>2.5999999999999999E-2</v>
      </c>
      <c r="CY26" s="153">
        <v>3.3000000000000002E-2</v>
      </c>
      <c r="CZ26" s="153">
        <v>5.1999999999999998E-2</v>
      </c>
      <c r="DA26" s="153">
        <v>2.3E-2</v>
      </c>
      <c r="DB26" s="153">
        <v>4.8000000000000001E-2</v>
      </c>
      <c r="DC26" s="153">
        <v>3.6999999999999998E-2</v>
      </c>
      <c r="DD26" s="153">
        <v>5.7000009999999997E-2</v>
      </c>
      <c r="DE26" s="153">
        <v>6.100001E-2</v>
      </c>
      <c r="DF26" s="153">
        <v>0.11899999999999999</v>
      </c>
      <c r="DG26" s="153">
        <v>0.15</v>
      </c>
      <c r="DH26" s="153">
        <v>0.109</v>
      </c>
      <c r="DI26" s="153">
        <v>0.28899999999999998</v>
      </c>
      <c r="DJ26" s="153">
        <v>0.107</v>
      </c>
    </row>
    <row r="27" spans="1:114">
      <c r="A27" s="146" t="s">
        <v>73</v>
      </c>
      <c r="B27" s="145">
        <v>19.942</v>
      </c>
      <c r="C27" s="145">
        <v>19.966000000000001</v>
      </c>
      <c r="D27" s="145">
        <v>19.89</v>
      </c>
      <c r="E27" s="145">
        <v>19.954000000000001</v>
      </c>
      <c r="F27" s="145">
        <v>19.925999999999998</v>
      </c>
      <c r="G27" s="145">
        <v>19.911000000000001</v>
      </c>
      <c r="H27" s="145">
        <v>19.917000000000002</v>
      </c>
      <c r="I27" s="145">
        <v>19.920000000000002</v>
      </c>
      <c r="J27" s="145">
        <v>19.876999999999999</v>
      </c>
      <c r="K27" s="145">
        <v>19.853999999999999</v>
      </c>
      <c r="L27" s="145">
        <v>19.943999999999999</v>
      </c>
      <c r="M27" s="145">
        <v>19.893000000000001</v>
      </c>
      <c r="N27" s="145">
        <v>19.954000000000001</v>
      </c>
      <c r="O27" s="145">
        <v>19.884</v>
      </c>
      <c r="P27" s="145">
        <v>19.97</v>
      </c>
      <c r="Q27" s="145">
        <v>19.975000000000001</v>
      </c>
      <c r="R27" s="145">
        <v>19.920000000000002</v>
      </c>
      <c r="S27" s="145">
        <v>19.896000000000001</v>
      </c>
      <c r="T27" s="145">
        <v>19.925999999999998</v>
      </c>
      <c r="U27" s="145">
        <v>19.920999999999999</v>
      </c>
      <c r="V27" s="145">
        <v>20.015999999999998</v>
      </c>
      <c r="W27" s="145">
        <v>20.042999999999999</v>
      </c>
      <c r="X27" s="145">
        <v>19.981999999999999</v>
      </c>
      <c r="Y27" s="145">
        <v>19.986999999999998</v>
      </c>
      <c r="Z27" s="145">
        <v>20.027000000000001</v>
      </c>
      <c r="AA27" s="145">
        <v>20.04</v>
      </c>
      <c r="AB27" s="145">
        <v>20.164999999999999</v>
      </c>
      <c r="AC27" s="145">
        <v>19.968</v>
      </c>
      <c r="AD27" s="145">
        <v>20.07</v>
      </c>
      <c r="AE27" s="145">
        <v>19.984000000000002</v>
      </c>
      <c r="AF27" s="145">
        <v>20.100999999999999</v>
      </c>
      <c r="AG27" s="145">
        <v>20.001000000000001</v>
      </c>
      <c r="AH27" s="145">
        <v>19.957000000000001</v>
      </c>
      <c r="AI27" s="145">
        <v>20.074000000000002</v>
      </c>
      <c r="AJ27" s="145">
        <v>19.553000000000001</v>
      </c>
      <c r="AK27" s="145">
        <v>19.954000000000001</v>
      </c>
      <c r="AL27" s="145">
        <v>20.024999999999999</v>
      </c>
      <c r="AM27" s="145">
        <v>20.024999999999999</v>
      </c>
      <c r="AN27" s="145">
        <v>20.065999999999999</v>
      </c>
      <c r="AO27" s="145">
        <v>20.074999999999999</v>
      </c>
      <c r="AP27" s="145">
        <v>20</v>
      </c>
      <c r="AQ27" s="145">
        <v>19.946999999999999</v>
      </c>
      <c r="AR27" s="145">
        <v>19.905999999999999</v>
      </c>
      <c r="AS27" s="145">
        <v>19.905000000000001</v>
      </c>
      <c r="AT27" s="145">
        <v>19.876999999999999</v>
      </c>
      <c r="AU27" s="145">
        <v>19.861999999999998</v>
      </c>
      <c r="AV27" s="145">
        <v>19.908999999999999</v>
      </c>
      <c r="AW27" s="145">
        <v>20.004000000000001</v>
      </c>
      <c r="AX27" s="145">
        <v>20.024999999999999</v>
      </c>
      <c r="AY27" s="145">
        <v>19.984999999999999</v>
      </c>
      <c r="AZ27" s="145">
        <v>19.943000000000001</v>
      </c>
      <c r="BA27" s="145">
        <v>19.937999999999999</v>
      </c>
      <c r="BB27" s="145">
        <v>19.995000000000001</v>
      </c>
      <c r="BC27" s="145">
        <v>19.998000000000001</v>
      </c>
      <c r="BD27" s="145">
        <v>19.917999999999999</v>
      </c>
      <c r="BE27" s="145">
        <v>19.943000000000001</v>
      </c>
      <c r="BF27" s="145">
        <v>20.032</v>
      </c>
      <c r="BG27" s="145">
        <v>19.994</v>
      </c>
      <c r="BH27" s="145">
        <v>20.021000000000001</v>
      </c>
      <c r="BI27" s="145">
        <v>19.997</v>
      </c>
      <c r="BJ27" s="145">
        <v>19.925000000000001</v>
      </c>
      <c r="BK27" s="145">
        <v>19.943999999999999</v>
      </c>
      <c r="BL27" s="145">
        <v>19.960999999999999</v>
      </c>
      <c r="BM27" s="145">
        <v>20.024999999999999</v>
      </c>
      <c r="BN27" s="145">
        <v>19.946999999999999</v>
      </c>
      <c r="BO27" s="145">
        <v>19.998999999999999</v>
      </c>
      <c r="BP27" s="145">
        <v>19.884</v>
      </c>
      <c r="BQ27" s="145">
        <v>19.89</v>
      </c>
      <c r="BR27" s="145">
        <v>19.846</v>
      </c>
      <c r="BS27" s="145">
        <v>19.843</v>
      </c>
      <c r="BT27" s="145">
        <v>19.82</v>
      </c>
      <c r="BU27" s="145">
        <v>19.884</v>
      </c>
      <c r="BV27" s="145">
        <v>19.876000000000001</v>
      </c>
      <c r="BW27" s="145">
        <v>19.861999999999998</v>
      </c>
      <c r="BX27" s="145">
        <v>19.911000000000001</v>
      </c>
      <c r="BY27" s="145">
        <v>19.917000000000002</v>
      </c>
      <c r="BZ27" s="145">
        <v>19.913</v>
      </c>
      <c r="CA27" s="145">
        <v>19.913</v>
      </c>
      <c r="CB27" s="145">
        <v>19.93</v>
      </c>
      <c r="CC27" s="145">
        <v>19.919</v>
      </c>
      <c r="CD27" s="145">
        <v>19.946000000000002</v>
      </c>
      <c r="CE27" s="145">
        <v>20.012</v>
      </c>
      <c r="CF27" s="145">
        <v>19.994</v>
      </c>
      <c r="CG27" s="145">
        <v>19.943000000000001</v>
      </c>
      <c r="CH27" s="145">
        <v>19.922000000000001</v>
      </c>
      <c r="CI27" s="145">
        <v>19.908999999999999</v>
      </c>
      <c r="CJ27" s="145">
        <v>19.901</v>
      </c>
      <c r="CK27" s="145">
        <v>19.863</v>
      </c>
      <c r="CL27" s="145">
        <v>19.818999999999999</v>
      </c>
      <c r="CM27" s="145">
        <v>19.895</v>
      </c>
      <c r="CN27" s="145">
        <v>19.876999999999999</v>
      </c>
      <c r="CO27" s="145">
        <v>19.869</v>
      </c>
      <c r="CP27" s="145">
        <v>19.89</v>
      </c>
      <c r="CQ27" s="145">
        <v>19.946000000000002</v>
      </c>
      <c r="CR27" s="145">
        <v>19.728999999999999</v>
      </c>
      <c r="CS27" s="145">
        <v>19.925000000000001</v>
      </c>
      <c r="CT27" s="145">
        <v>19.399000000000001</v>
      </c>
      <c r="CU27" s="145">
        <v>19.939</v>
      </c>
      <c r="CV27" s="145">
        <v>19.817</v>
      </c>
      <c r="CW27" s="145">
        <v>19.896999999999998</v>
      </c>
      <c r="CX27" s="145">
        <v>19.905999999999999</v>
      </c>
      <c r="CY27" s="145">
        <v>19.93</v>
      </c>
      <c r="CZ27" s="145">
        <v>19.995000000000001</v>
      </c>
      <c r="DA27" s="145">
        <v>19.959</v>
      </c>
      <c r="DB27" s="145">
        <v>20.009</v>
      </c>
      <c r="DC27" s="145">
        <v>20.045999999999999</v>
      </c>
      <c r="DD27" s="145">
        <v>20.084</v>
      </c>
      <c r="DE27" s="145">
        <v>19.925000000000001</v>
      </c>
      <c r="DF27" s="145">
        <v>19.957000000000001</v>
      </c>
      <c r="DG27" s="145">
        <v>19.984000000000002</v>
      </c>
      <c r="DH27" s="145">
        <v>20.079999999999998</v>
      </c>
      <c r="DI27" s="145">
        <v>20.042000000000002</v>
      </c>
      <c r="DJ27" s="145">
        <v>20.138000000000002</v>
      </c>
    </row>
    <row r="28" spans="1:114"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AD28" s="145"/>
      <c r="AE28" s="145"/>
      <c r="AF28" s="145"/>
    </row>
    <row r="29" spans="1:114">
      <c r="A29" s="146" t="s">
        <v>263</v>
      </c>
      <c r="B29" s="145">
        <v>3.9420000000000002</v>
      </c>
      <c r="C29" s="145">
        <v>3.9660000000000002</v>
      </c>
      <c r="D29" s="145">
        <v>3.871</v>
      </c>
      <c r="E29" s="145">
        <v>3.9540000000000002</v>
      </c>
      <c r="F29" s="145">
        <v>3.9260000000000002</v>
      </c>
      <c r="G29" s="145">
        <v>3.911</v>
      </c>
      <c r="H29" s="145">
        <v>3.9169999999999998</v>
      </c>
      <c r="I29" s="145">
        <v>3.92</v>
      </c>
      <c r="J29" s="145">
        <v>3.8769999999999998</v>
      </c>
      <c r="K29" s="145">
        <v>3.8540000000000001</v>
      </c>
      <c r="L29" s="145">
        <v>3.944</v>
      </c>
      <c r="M29" s="145">
        <v>3.8929999999999998</v>
      </c>
      <c r="N29" s="145">
        <v>3.9540000000000002</v>
      </c>
      <c r="O29" s="145">
        <v>3.8839999999999999</v>
      </c>
      <c r="P29" s="145">
        <v>3.976</v>
      </c>
      <c r="Q29" s="145">
        <v>3.98</v>
      </c>
      <c r="R29" s="145">
        <v>3.92</v>
      </c>
      <c r="S29" s="145">
        <v>3.8959999999999999</v>
      </c>
      <c r="T29" s="145">
        <v>3.9260000000000002</v>
      </c>
      <c r="U29" s="145">
        <v>3.9359999999999999</v>
      </c>
      <c r="V29" s="145">
        <v>4.1050000000000004</v>
      </c>
      <c r="W29" s="145">
        <v>4.1159999999999997</v>
      </c>
      <c r="X29" s="145">
        <v>4.0369999999999999</v>
      </c>
      <c r="Y29" s="145">
        <v>4.0369999999999999</v>
      </c>
      <c r="Z29" s="145">
        <v>4.0860000000000003</v>
      </c>
      <c r="AA29" s="145">
        <v>4.0340009999999999</v>
      </c>
      <c r="AB29" s="145">
        <v>4.1790000000000003</v>
      </c>
      <c r="AC29" s="145">
        <v>3.98</v>
      </c>
      <c r="AD29" s="145">
        <v>4.1550000000000002</v>
      </c>
      <c r="AE29" s="145">
        <v>4.0309999999999997</v>
      </c>
      <c r="AF29" s="145">
        <v>4.101</v>
      </c>
      <c r="AG29" s="145">
        <v>4.0010009999999996</v>
      </c>
      <c r="AH29" s="145">
        <v>3.9569999999999999</v>
      </c>
      <c r="AI29" s="145">
        <v>4.0819999999999999</v>
      </c>
      <c r="AJ29" s="145">
        <v>3.3849999999999998</v>
      </c>
      <c r="AK29" s="145">
        <v>3.9470000000000001</v>
      </c>
      <c r="AL29" s="145">
        <v>4.0250000000000004</v>
      </c>
      <c r="AM29" s="145">
        <v>4.0250000000000004</v>
      </c>
      <c r="AN29" s="145">
        <v>4.0659999999999998</v>
      </c>
      <c r="AO29" s="145">
        <v>4.0750000000000002</v>
      </c>
      <c r="AP29" s="145">
        <v>4</v>
      </c>
      <c r="AQ29" s="145">
        <v>4.0359999999999996</v>
      </c>
      <c r="AR29" s="145">
        <v>3.94</v>
      </c>
      <c r="AS29" s="145">
        <v>3.948</v>
      </c>
      <c r="AT29" s="145">
        <v>3.92</v>
      </c>
      <c r="AU29" s="145">
        <v>3.8929999999999998</v>
      </c>
      <c r="AV29" s="145">
        <v>3.956</v>
      </c>
      <c r="AW29" s="145">
        <v>4.0039999999999996</v>
      </c>
      <c r="AX29" s="145">
        <v>4.0250000000000004</v>
      </c>
      <c r="AY29" s="145">
        <v>3.9849999999999999</v>
      </c>
      <c r="AZ29" s="145">
        <v>3.9430000000000001</v>
      </c>
      <c r="BA29" s="145">
        <v>3.9380000000000002</v>
      </c>
      <c r="BB29" s="145">
        <v>3.9950000000000001</v>
      </c>
      <c r="BC29" s="145">
        <v>3.9980000000000002</v>
      </c>
      <c r="BD29" s="145">
        <v>3.9180000000000001</v>
      </c>
      <c r="BE29" s="145">
        <v>3.9430000000000001</v>
      </c>
      <c r="BF29" s="145">
        <v>4.0930010000000001</v>
      </c>
      <c r="BG29" s="145">
        <v>4.0679999999999996</v>
      </c>
      <c r="BH29" s="145">
        <v>4.0979999999999999</v>
      </c>
      <c r="BI29" s="145">
        <v>4.0410000000000004</v>
      </c>
      <c r="BJ29" s="145">
        <v>3.94</v>
      </c>
      <c r="BK29" s="145">
        <v>4.0049999999999999</v>
      </c>
      <c r="BL29" s="145">
        <v>4.0220000000000002</v>
      </c>
      <c r="BM29" s="145">
        <v>4.0919999999999996</v>
      </c>
      <c r="BN29" s="145">
        <v>3.9710000000000001</v>
      </c>
      <c r="BO29" s="145">
        <v>4.048</v>
      </c>
      <c r="BP29" s="145">
        <v>3.9369999999999998</v>
      </c>
      <c r="BQ29" s="145">
        <v>3.9260000000000002</v>
      </c>
      <c r="BR29" s="145">
        <v>3.8460000000000001</v>
      </c>
      <c r="BS29" s="145">
        <v>3.843</v>
      </c>
      <c r="BT29" s="145">
        <v>3.82</v>
      </c>
      <c r="BU29" s="145">
        <v>3.9239999999999999</v>
      </c>
      <c r="BV29" s="145">
        <v>3.9020000000000001</v>
      </c>
      <c r="BW29" s="145">
        <v>3.8759999999999999</v>
      </c>
      <c r="BX29" s="145">
        <v>3.911</v>
      </c>
      <c r="BY29" s="145">
        <v>3.9169999999999998</v>
      </c>
      <c r="BZ29" s="145">
        <v>3.9129999999999998</v>
      </c>
      <c r="CA29" s="145">
        <v>3.9129999999999998</v>
      </c>
      <c r="CB29" s="145">
        <v>3.94</v>
      </c>
      <c r="CC29" s="145">
        <v>3.919</v>
      </c>
      <c r="CD29" s="145">
        <v>3.956</v>
      </c>
      <c r="CE29" s="145">
        <v>4.0190000000000001</v>
      </c>
      <c r="CF29" s="145">
        <v>4.0330000000000004</v>
      </c>
      <c r="CG29" s="145">
        <v>3.95</v>
      </c>
      <c r="CH29" s="145">
        <v>3.9350000000000001</v>
      </c>
      <c r="CI29" s="145">
        <v>3.92</v>
      </c>
      <c r="CJ29" s="145">
        <v>3.9009999999999998</v>
      </c>
      <c r="CK29" s="145">
        <v>3.8610000000000002</v>
      </c>
      <c r="CL29" s="145">
        <v>3.819</v>
      </c>
      <c r="CM29" s="145">
        <v>3.895</v>
      </c>
      <c r="CN29" s="145">
        <v>3.8769999999999998</v>
      </c>
      <c r="CO29" s="145">
        <v>3.8690000000000002</v>
      </c>
      <c r="CP29" s="145">
        <v>3.89</v>
      </c>
      <c r="CQ29" s="145">
        <v>3.9460000000000002</v>
      </c>
      <c r="CR29" s="145">
        <v>3.7290000000000001</v>
      </c>
      <c r="CS29" s="145">
        <v>3.9249999999999998</v>
      </c>
      <c r="CT29" s="145">
        <v>3.399</v>
      </c>
      <c r="CU29" s="145">
        <v>3.9390000000000001</v>
      </c>
      <c r="CV29" s="145">
        <v>3.8170000000000002</v>
      </c>
      <c r="CW29" s="145">
        <v>3.931</v>
      </c>
      <c r="CX29" s="145">
        <v>3.9590000000000001</v>
      </c>
      <c r="CY29" s="145">
        <v>4.0060000000000002</v>
      </c>
      <c r="CZ29" s="145">
        <v>3.9950000000000001</v>
      </c>
      <c r="DA29" s="145">
        <v>3.9319999999999999</v>
      </c>
      <c r="DB29" s="145">
        <v>4.01</v>
      </c>
      <c r="DC29" s="145">
        <v>4.032</v>
      </c>
      <c r="DD29" s="145">
        <v>4.12</v>
      </c>
      <c r="DE29" s="145">
        <v>3.8759999999999999</v>
      </c>
      <c r="DF29" s="145">
        <v>3.9769999999999999</v>
      </c>
      <c r="DG29" s="145">
        <v>4.0199999999999996</v>
      </c>
      <c r="DH29" s="145">
        <v>4.08</v>
      </c>
      <c r="DI29" s="145">
        <v>4.0419999999999998</v>
      </c>
      <c r="DJ29" s="145">
        <v>4.1379999999999999</v>
      </c>
    </row>
    <row r="30" spans="1:114">
      <c r="A30" s="146" t="s">
        <v>83</v>
      </c>
      <c r="B30" s="145">
        <v>16</v>
      </c>
      <c r="C30" s="145">
        <v>16</v>
      </c>
      <c r="D30" s="145">
        <v>16.018999999999998</v>
      </c>
      <c r="E30" s="145">
        <v>16</v>
      </c>
      <c r="F30" s="145">
        <v>16</v>
      </c>
      <c r="G30" s="145">
        <v>16</v>
      </c>
      <c r="H30" s="145">
        <v>16</v>
      </c>
      <c r="I30" s="145">
        <v>16</v>
      </c>
      <c r="J30" s="145">
        <v>16</v>
      </c>
      <c r="K30" s="145">
        <v>16</v>
      </c>
      <c r="L30" s="145">
        <v>16</v>
      </c>
      <c r="M30" s="145">
        <v>16</v>
      </c>
      <c r="N30" s="145">
        <v>16</v>
      </c>
      <c r="O30" s="145">
        <v>16</v>
      </c>
      <c r="P30" s="145">
        <v>15.994</v>
      </c>
      <c r="Q30" s="145">
        <v>15.994999999999999</v>
      </c>
      <c r="R30" s="145">
        <v>16</v>
      </c>
      <c r="S30" s="145">
        <v>16</v>
      </c>
      <c r="T30" s="145">
        <v>16</v>
      </c>
      <c r="U30" s="145">
        <v>15.984999999999999</v>
      </c>
      <c r="V30" s="145">
        <v>15.912000000000001</v>
      </c>
      <c r="W30" s="145">
        <v>15.927</v>
      </c>
      <c r="X30" s="145">
        <v>15.945</v>
      </c>
      <c r="Y30" s="145">
        <v>15.95</v>
      </c>
      <c r="Z30" s="145">
        <v>15.941000000000001</v>
      </c>
      <c r="AA30" s="145">
        <v>16.006</v>
      </c>
      <c r="AB30" s="145">
        <v>15.986000000000001</v>
      </c>
      <c r="AC30" s="145">
        <v>15.988</v>
      </c>
      <c r="AD30" s="145">
        <v>15.916</v>
      </c>
      <c r="AE30" s="145">
        <v>15.952999999999999</v>
      </c>
      <c r="AF30" s="145">
        <v>16</v>
      </c>
      <c r="AG30" s="145">
        <v>16</v>
      </c>
      <c r="AH30" s="145">
        <v>16</v>
      </c>
      <c r="AI30" s="145">
        <v>15.992000000000001</v>
      </c>
      <c r="AJ30" s="145">
        <v>16.167999999999999</v>
      </c>
      <c r="AK30" s="145">
        <v>16.007000000000001</v>
      </c>
      <c r="AL30" s="145">
        <v>16</v>
      </c>
      <c r="AM30" s="145">
        <v>16</v>
      </c>
      <c r="AN30" s="145">
        <v>16</v>
      </c>
      <c r="AO30" s="145">
        <v>16</v>
      </c>
      <c r="AP30" s="145">
        <v>16</v>
      </c>
      <c r="AQ30" s="145">
        <v>15.911</v>
      </c>
      <c r="AR30" s="145">
        <v>15.965999999999999</v>
      </c>
      <c r="AS30" s="145">
        <v>15.956</v>
      </c>
      <c r="AT30" s="145">
        <v>15.957000000000001</v>
      </c>
      <c r="AU30" s="145">
        <v>15.968999999999999</v>
      </c>
      <c r="AV30" s="145">
        <v>15.952999999999999</v>
      </c>
      <c r="AW30" s="145">
        <v>16</v>
      </c>
      <c r="AX30" s="145">
        <v>16</v>
      </c>
      <c r="AY30" s="145">
        <v>16</v>
      </c>
      <c r="AZ30" s="145">
        <v>16</v>
      </c>
      <c r="BA30" s="145">
        <v>16</v>
      </c>
      <c r="BB30" s="145">
        <v>16</v>
      </c>
      <c r="BC30" s="145">
        <v>16</v>
      </c>
      <c r="BD30" s="145">
        <v>16</v>
      </c>
      <c r="BE30" s="145">
        <v>16</v>
      </c>
      <c r="BF30" s="145">
        <v>15.94</v>
      </c>
      <c r="BG30" s="145">
        <v>15.926</v>
      </c>
      <c r="BH30" s="145">
        <v>15.923</v>
      </c>
      <c r="BI30" s="145">
        <v>15.955</v>
      </c>
      <c r="BJ30" s="145">
        <v>15.984999999999999</v>
      </c>
      <c r="BK30" s="145">
        <v>15.938000000000001</v>
      </c>
      <c r="BL30" s="145">
        <v>15.94</v>
      </c>
      <c r="BM30" s="145">
        <v>15.933</v>
      </c>
      <c r="BN30" s="145">
        <v>15.976000000000001</v>
      </c>
      <c r="BO30" s="145">
        <v>15.951000000000001</v>
      </c>
      <c r="BP30" s="145">
        <v>15.948</v>
      </c>
      <c r="BQ30" s="145">
        <v>15.964</v>
      </c>
      <c r="BR30" s="145">
        <v>16</v>
      </c>
      <c r="BS30" s="145">
        <v>16</v>
      </c>
      <c r="BT30" s="145">
        <v>16</v>
      </c>
      <c r="BU30" s="145">
        <v>15.961</v>
      </c>
      <c r="BV30" s="145">
        <v>15.973000000000001</v>
      </c>
      <c r="BW30" s="145">
        <v>15.986000000000001</v>
      </c>
      <c r="BX30" s="145">
        <v>16</v>
      </c>
      <c r="BY30" s="145">
        <v>16</v>
      </c>
      <c r="BZ30" s="145">
        <v>16</v>
      </c>
      <c r="CA30" s="145">
        <v>16</v>
      </c>
      <c r="CB30" s="145">
        <v>15.99</v>
      </c>
      <c r="CC30" s="145">
        <v>16</v>
      </c>
      <c r="CD30" s="145">
        <v>15.991</v>
      </c>
      <c r="CE30" s="145">
        <v>15.993</v>
      </c>
      <c r="CF30" s="145">
        <v>15.96</v>
      </c>
      <c r="CG30" s="145">
        <v>15.993</v>
      </c>
      <c r="CH30" s="145">
        <v>15.987</v>
      </c>
      <c r="CI30" s="145">
        <v>15.989000000000001</v>
      </c>
      <c r="CJ30" s="145">
        <v>16</v>
      </c>
      <c r="CK30" s="145">
        <v>16.001000000000001</v>
      </c>
      <c r="CL30" s="145">
        <v>16</v>
      </c>
      <c r="CM30" s="145">
        <v>16</v>
      </c>
      <c r="CN30" s="145">
        <v>16</v>
      </c>
      <c r="CO30" s="145">
        <v>16</v>
      </c>
      <c r="CP30" s="145">
        <v>16</v>
      </c>
      <c r="CQ30" s="145">
        <v>16</v>
      </c>
      <c r="CR30" s="145">
        <v>16</v>
      </c>
      <c r="CS30" s="145">
        <v>16</v>
      </c>
      <c r="CT30" s="145">
        <v>16</v>
      </c>
      <c r="CU30" s="145">
        <v>16</v>
      </c>
      <c r="CV30" s="145">
        <v>16</v>
      </c>
      <c r="CW30" s="145">
        <v>15.965999999999999</v>
      </c>
      <c r="CX30" s="145">
        <v>15.946999999999999</v>
      </c>
      <c r="CY30" s="145">
        <v>15.923</v>
      </c>
      <c r="CZ30" s="145">
        <v>16</v>
      </c>
      <c r="DA30" s="145">
        <v>16.027000000000001</v>
      </c>
      <c r="DB30" s="145">
        <v>15.997999999999999</v>
      </c>
      <c r="DC30" s="145">
        <v>16.013999999999999</v>
      </c>
      <c r="DD30" s="145">
        <v>15.964</v>
      </c>
      <c r="DE30" s="145">
        <v>16.048999999999999</v>
      </c>
      <c r="DF30" s="145">
        <v>15.98</v>
      </c>
      <c r="DG30" s="145">
        <v>15.964</v>
      </c>
      <c r="DH30" s="145">
        <v>16</v>
      </c>
      <c r="DI30" s="145">
        <v>16</v>
      </c>
      <c r="DJ30" s="145">
        <v>16</v>
      </c>
    </row>
    <row r="31" spans="1:114"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AD31" s="145"/>
      <c r="AE31" s="145"/>
      <c r="AF31" s="145"/>
    </row>
    <row r="32" spans="1:114">
      <c r="A32" s="150" t="s">
        <v>264</v>
      </c>
      <c r="B32" s="151">
        <v>54.97</v>
      </c>
      <c r="C32" s="151">
        <v>50.167009999999998</v>
      </c>
      <c r="D32" s="151">
        <v>53.603000000000002</v>
      </c>
      <c r="E32" s="151">
        <v>57.914999999999999</v>
      </c>
      <c r="F32" s="151">
        <v>55.854010000000002</v>
      </c>
      <c r="G32" s="151">
        <v>56.905999999999999</v>
      </c>
      <c r="H32" s="151">
        <v>53.382010000000001</v>
      </c>
      <c r="I32" s="151">
        <v>59.343000000000004</v>
      </c>
      <c r="J32" s="151">
        <v>54.817999999999998</v>
      </c>
      <c r="K32" s="151">
        <v>57.77901</v>
      </c>
      <c r="L32" s="151">
        <v>54.647010000000002</v>
      </c>
      <c r="M32" s="151">
        <v>45.98001</v>
      </c>
      <c r="N32" s="151">
        <v>73.292000000000002</v>
      </c>
      <c r="O32" s="151">
        <v>41.192</v>
      </c>
      <c r="P32" s="151">
        <v>55.616</v>
      </c>
      <c r="Q32" s="151">
        <v>57.417009999999998</v>
      </c>
      <c r="R32" s="151">
        <v>40.549999999999997</v>
      </c>
      <c r="S32" s="151">
        <v>45.338000000000001</v>
      </c>
      <c r="T32" s="151">
        <v>56.929000000000002</v>
      </c>
      <c r="U32" s="151">
        <v>57.463000000000001</v>
      </c>
      <c r="V32" s="151">
        <v>86.858999999999995</v>
      </c>
      <c r="W32" s="151">
        <v>80.305999999999997</v>
      </c>
      <c r="X32" s="151">
        <v>72.415999999999997</v>
      </c>
      <c r="Y32" s="151">
        <v>66.581000000000003</v>
      </c>
      <c r="Z32" s="151">
        <v>77.802999999999997</v>
      </c>
      <c r="AA32" s="151">
        <v>92.411000000000001</v>
      </c>
      <c r="AB32" s="151">
        <v>88.653000000000006</v>
      </c>
      <c r="AC32" s="151">
        <v>60.10501</v>
      </c>
      <c r="AD32" s="151">
        <v>92.388000000000005</v>
      </c>
      <c r="AE32" s="151">
        <v>71.209000000000003</v>
      </c>
      <c r="AF32" s="151">
        <v>73.756010000000003</v>
      </c>
      <c r="AG32" s="151">
        <v>84.875</v>
      </c>
      <c r="AH32" s="151">
        <v>54.478009999999998</v>
      </c>
      <c r="AI32" s="151">
        <v>44.314010000000003</v>
      </c>
      <c r="AJ32" s="151">
        <v>1.1100000000000001</v>
      </c>
      <c r="AK32" s="151">
        <v>53.298009999999998</v>
      </c>
      <c r="AL32" s="151">
        <v>64.510000000000005</v>
      </c>
      <c r="AM32" s="151">
        <v>46.437010000000001</v>
      </c>
      <c r="AN32" s="151">
        <v>40.765999999999998</v>
      </c>
      <c r="AO32" s="151">
        <v>36.734999999999999</v>
      </c>
      <c r="AP32" s="151">
        <v>40.771000000000001</v>
      </c>
      <c r="AQ32" s="151">
        <v>47.308</v>
      </c>
      <c r="AR32" s="151">
        <v>53.79</v>
      </c>
      <c r="AS32" s="151">
        <v>51.075000000000003</v>
      </c>
      <c r="AT32" s="151">
        <v>44.901000000000003</v>
      </c>
      <c r="AU32" s="151">
        <v>57.840009999999999</v>
      </c>
      <c r="AV32" s="151">
        <v>57.716009999999997</v>
      </c>
      <c r="AW32" s="151">
        <v>66.146010000000004</v>
      </c>
      <c r="AX32" s="151">
        <v>63.552999999999997</v>
      </c>
      <c r="AY32" s="151">
        <v>50.765009999999997</v>
      </c>
      <c r="AZ32" s="151">
        <v>61.024999999999999</v>
      </c>
      <c r="BA32" s="151">
        <v>65.620999999999995</v>
      </c>
      <c r="BB32" s="151">
        <v>62.273009999999999</v>
      </c>
      <c r="BC32" s="151">
        <v>64.177000000000007</v>
      </c>
      <c r="BD32" s="151">
        <v>63.369010000000003</v>
      </c>
      <c r="BE32" s="151">
        <v>52.932009999999998</v>
      </c>
      <c r="BF32" s="151">
        <v>79.712010000000006</v>
      </c>
      <c r="BG32" s="151">
        <v>75.809010000000001</v>
      </c>
      <c r="BH32" s="151">
        <v>76.141009999999994</v>
      </c>
      <c r="BI32" s="151">
        <v>79.317999999999998</v>
      </c>
      <c r="BJ32" s="151">
        <v>55.935000000000002</v>
      </c>
      <c r="BK32" s="151">
        <v>53.509010000000004</v>
      </c>
      <c r="BL32" s="151">
        <v>51.76</v>
      </c>
      <c r="BM32" s="151">
        <v>57.35</v>
      </c>
      <c r="BN32" s="151">
        <v>60.493009999999998</v>
      </c>
      <c r="BO32" s="151">
        <v>57.10501</v>
      </c>
      <c r="BP32" s="151">
        <v>46.906999999999996</v>
      </c>
      <c r="BQ32" s="151">
        <v>48.11</v>
      </c>
      <c r="BR32" s="151">
        <v>52.73001</v>
      </c>
      <c r="BS32" s="151">
        <v>51.112009999999998</v>
      </c>
      <c r="BT32" s="151">
        <v>53.507010000000001</v>
      </c>
      <c r="BU32" s="151">
        <v>49.653010000000002</v>
      </c>
      <c r="BV32" s="151">
        <v>54.542009999999998</v>
      </c>
      <c r="BW32" s="151">
        <v>50.219000000000001</v>
      </c>
      <c r="BX32" s="151">
        <v>55.174010000000003</v>
      </c>
      <c r="BY32" s="151">
        <v>36.841999999999999</v>
      </c>
      <c r="BZ32" s="151">
        <v>36.881999999999998</v>
      </c>
      <c r="CA32" s="151">
        <v>47.713999999999999</v>
      </c>
      <c r="CB32" s="151">
        <v>55.709009999999999</v>
      </c>
      <c r="CC32" s="151">
        <v>59.245010000000001</v>
      </c>
      <c r="CD32" s="151">
        <v>65.902000000000001</v>
      </c>
      <c r="CE32" s="151">
        <v>72.03201</v>
      </c>
      <c r="CF32" s="151">
        <v>79.460009999999997</v>
      </c>
      <c r="CG32" s="151">
        <v>50.527000000000001</v>
      </c>
      <c r="CH32" s="151">
        <v>42.411009999999997</v>
      </c>
      <c r="CI32" s="151">
        <v>42.691000000000003</v>
      </c>
      <c r="CJ32" s="151">
        <v>47.79401</v>
      </c>
      <c r="CK32" s="151">
        <v>41.204000000000001</v>
      </c>
      <c r="CL32" s="151">
        <v>33.445</v>
      </c>
      <c r="CM32" s="151">
        <v>53.022010000000002</v>
      </c>
      <c r="CN32" s="151">
        <v>49.771009999999997</v>
      </c>
      <c r="CO32" s="151">
        <v>38.445999999999998</v>
      </c>
      <c r="CP32" s="151">
        <v>33.661999999999999</v>
      </c>
      <c r="CQ32" s="151">
        <v>35.734000000000002</v>
      </c>
      <c r="CR32" s="151">
        <v>42.357999999999997</v>
      </c>
      <c r="CS32" s="151">
        <v>48.972000000000001</v>
      </c>
      <c r="CT32" s="151">
        <v>22.434000000000001</v>
      </c>
      <c r="CU32" s="151">
        <v>36.584000000000003</v>
      </c>
      <c r="CV32" s="151">
        <v>45.912010000000002</v>
      </c>
      <c r="CW32" s="151">
        <v>74.159009999999995</v>
      </c>
      <c r="CX32" s="151">
        <v>75.710009999999997</v>
      </c>
      <c r="CY32" s="151">
        <v>72.650999999999996</v>
      </c>
      <c r="CZ32" s="151">
        <v>37.936</v>
      </c>
      <c r="DA32" s="151">
        <v>36.142000000000003</v>
      </c>
      <c r="DB32" s="151">
        <v>40.494</v>
      </c>
      <c r="DC32" s="151">
        <v>35.143999999999998</v>
      </c>
      <c r="DD32" s="151">
        <v>36.536999999999999</v>
      </c>
      <c r="DE32" s="151">
        <v>32.857999999999997</v>
      </c>
      <c r="DF32" s="151">
        <v>33.088999999999999</v>
      </c>
      <c r="DG32" s="151">
        <v>24.79</v>
      </c>
      <c r="DH32" s="151">
        <v>27.745999999999999</v>
      </c>
      <c r="DI32" s="151">
        <v>28.047999999999998</v>
      </c>
      <c r="DJ32" s="151">
        <v>30.742000000000001</v>
      </c>
    </row>
    <row r="33" spans="1:114">
      <c r="A33" s="150" t="s">
        <v>265</v>
      </c>
      <c r="B33" s="151">
        <v>44.27</v>
      </c>
      <c r="C33" s="151">
        <v>48.317</v>
      </c>
      <c r="D33" s="151">
        <v>44.896009999999997</v>
      </c>
      <c r="E33" s="151">
        <v>40.44</v>
      </c>
      <c r="F33" s="151">
        <v>42.501010000000001</v>
      </c>
      <c r="G33" s="151">
        <v>43.094000000000001</v>
      </c>
      <c r="H33" s="151">
        <v>44.674010000000003</v>
      </c>
      <c r="I33" s="151">
        <v>39.654000000000003</v>
      </c>
      <c r="J33" s="151">
        <v>43.393999999999998</v>
      </c>
      <c r="K33" s="151">
        <v>41.021000000000001</v>
      </c>
      <c r="L33" s="151">
        <v>43.892000000000003</v>
      </c>
      <c r="M33" s="151">
        <v>51.518000000000001</v>
      </c>
      <c r="N33" s="151">
        <v>25.876999999999999</v>
      </c>
      <c r="O33" s="151">
        <v>56.397010000000002</v>
      </c>
      <c r="P33" s="151">
        <v>42.641010000000001</v>
      </c>
      <c r="Q33" s="151">
        <v>41.316000000000003</v>
      </c>
      <c r="R33" s="151">
        <v>56.603009999999998</v>
      </c>
      <c r="S33" s="151">
        <v>52.007010000000001</v>
      </c>
      <c r="T33" s="151">
        <v>41.19</v>
      </c>
      <c r="U33" s="151">
        <v>41.002000000000002</v>
      </c>
      <c r="V33" s="151">
        <v>12.936</v>
      </c>
      <c r="W33" s="151">
        <v>19.018999999999998</v>
      </c>
      <c r="X33" s="151">
        <v>26.957000000000001</v>
      </c>
      <c r="Y33" s="151">
        <v>32.323</v>
      </c>
      <c r="Z33" s="151">
        <v>21.414000000000001</v>
      </c>
      <c r="AA33" s="151">
        <v>7.5890000000000004</v>
      </c>
      <c r="AB33" s="151">
        <v>11.347</v>
      </c>
      <c r="AC33" s="151">
        <v>38.040999999999997</v>
      </c>
      <c r="AD33" s="151">
        <v>7.4580000000000002</v>
      </c>
      <c r="AE33" s="151">
        <v>27.949000000000002</v>
      </c>
      <c r="AF33" s="151">
        <v>25.654</v>
      </c>
      <c r="AG33" s="151">
        <v>14.538</v>
      </c>
      <c r="AH33" s="151">
        <v>44.238999999999997</v>
      </c>
      <c r="AI33" s="151">
        <v>54.495010000000001</v>
      </c>
      <c r="AJ33" s="151">
        <v>98.098010000000002</v>
      </c>
      <c r="AK33" s="151">
        <v>45.866999999999997</v>
      </c>
      <c r="AL33" s="151">
        <v>35.49</v>
      </c>
      <c r="AM33" s="151">
        <v>52.128999999999998</v>
      </c>
      <c r="AN33" s="151">
        <v>58.331000000000003</v>
      </c>
      <c r="AO33" s="151">
        <v>59.578009999999999</v>
      </c>
      <c r="AP33" s="151">
        <v>58.481999999999999</v>
      </c>
      <c r="AQ33" s="151">
        <v>51.728000000000002</v>
      </c>
      <c r="AR33" s="151">
        <v>45.63</v>
      </c>
      <c r="AS33" s="151">
        <v>48.405999999999999</v>
      </c>
      <c r="AT33" s="151">
        <v>54.344999999999999</v>
      </c>
      <c r="AU33" s="151">
        <v>41.686999999999998</v>
      </c>
      <c r="AV33" s="151">
        <v>41.759</v>
      </c>
      <c r="AW33" s="151">
        <v>32.841999999999999</v>
      </c>
      <c r="AX33" s="151">
        <v>35.459000000000003</v>
      </c>
      <c r="AY33" s="151">
        <v>47.713000000000001</v>
      </c>
      <c r="AZ33" s="151">
        <v>37.719000000000001</v>
      </c>
      <c r="BA33" s="151">
        <v>33.491</v>
      </c>
      <c r="BB33" s="151">
        <v>36.613</v>
      </c>
      <c r="BC33" s="151">
        <v>34.877000000000002</v>
      </c>
      <c r="BD33" s="151">
        <v>35.67</v>
      </c>
      <c r="BE33" s="151">
        <v>45.651000000000003</v>
      </c>
      <c r="BF33" s="151">
        <v>19.771999999999998</v>
      </c>
      <c r="BG33" s="151">
        <v>23.372</v>
      </c>
      <c r="BH33" s="151">
        <v>23.283000000000001</v>
      </c>
      <c r="BI33" s="151">
        <v>20.283000000000001</v>
      </c>
      <c r="BJ33" s="151">
        <v>41.776000000000003</v>
      </c>
      <c r="BK33" s="151">
        <v>43.752009999999999</v>
      </c>
      <c r="BL33" s="151">
        <v>45.886000000000003</v>
      </c>
      <c r="BM33" s="151">
        <v>40.482999999999997</v>
      </c>
      <c r="BN33" s="151">
        <v>37.612000000000002</v>
      </c>
      <c r="BO33" s="151">
        <v>40.811999999999998</v>
      </c>
      <c r="BP33" s="151">
        <v>51.393000000000001</v>
      </c>
      <c r="BQ33" s="151">
        <v>50.609000000000002</v>
      </c>
      <c r="BR33" s="151">
        <v>45.902999999999999</v>
      </c>
      <c r="BS33" s="151">
        <v>47.516010000000001</v>
      </c>
      <c r="BT33" s="151">
        <v>45.24</v>
      </c>
      <c r="BU33" s="151">
        <v>48.994010000000003</v>
      </c>
      <c r="BV33" s="151">
        <v>44.276000000000003</v>
      </c>
      <c r="BW33" s="151">
        <v>48.307009999999998</v>
      </c>
      <c r="BX33" s="151">
        <v>43.344000000000001</v>
      </c>
      <c r="BY33" s="151">
        <v>59.825009999999999</v>
      </c>
      <c r="BZ33" s="151">
        <v>59.933999999999997</v>
      </c>
      <c r="CA33" s="151">
        <v>50.368009999999998</v>
      </c>
      <c r="CB33" s="151">
        <v>42.823</v>
      </c>
      <c r="CC33" s="151">
        <v>39.393999999999998</v>
      </c>
      <c r="CD33" s="151">
        <v>33.037999999999997</v>
      </c>
      <c r="CE33" s="151">
        <v>26.975000000000001</v>
      </c>
      <c r="CF33" s="151">
        <v>20.074000000000002</v>
      </c>
      <c r="CG33" s="151">
        <v>46.814999999999998</v>
      </c>
      <c r="CH33" s="151">
        <v>54.18</v>
      </c>
      <c r="CI33" s="151">
        <v>54.069000000000003</v>
      </c>
      <c r="CJ33" s="151">
        <v>49.664999999999999</v>
      </c>
      <c r="CK33" s="151">
        <v>55.584009999999999</v>
      </c>
      <c r="CL33" s="151">
        <v>62.151000000000003</v>
      </c>
      <c r="CM33" s="151">
        <v>46.978000000000002</v>
      </c>
      <c r="CN33" s="151">
        <v>47.896009999999997</v>
      </c>
      <c r="CO33" s="151">
        <v>58.497999999999998</v>
      </c>
      <c r="CP33" s="151">
        <v>62.16601</v>
      </c>
      <c r="CQ33" s="151">
        <v>60.624000000000002</v>
      </c>
      <c r="CR33" s="151">
        <v>54.100999999999999</v>
      </c>
      <c r="CS33" s="151">
        <v>48.75</v>
      </c>
      <c r="CT33" s="151">
        <v>65.957999999999998</v>
      </c>
      <c r="CU33" s="151">
        <v>59.771009999999997</v>
      </c>
      <c r="CV33" s="151">
        <v>50.641010000000001</v>
      </c>
      <c r="CW33" s="151">
        <v>25.003</v>
      </c>
      <c r="CX33" s="151">
        <v>23.634</v>
      </c>
      <c r="CY33" s="151">
        <v>26.526</v>
      </c>
      <c r="CZ33" s="151">
        <v>60.751010000000001</v>
      </c>
      <c r="DA33" s="151">
        <v>63.274000000000001</v>
      </c>
      <c r="DB33" s="151">
        <v>58.311010000000003</v>
      </c>
      <c r="DC33" s="151">
        <v>63.944009999999999</v>
      </c>
      <c r="DD33" s="151">
        <v>62.08</v>
      </c>
      <c r="DE33" s="151">
        <v>65.551000000000002</v>
      </c>
      <c r="DF33" s="151">
        <v>63.905999999999999</v>
      </c>
      <c r="DG33" s="151">
        <v>71.486000000000004</v>
      </c>
      <c r="DH33" s="151">
        <v>69.561009999999996</v>
      </c>
      <c r="DI33" s="151">
        <v>64.739000000000004</v>
      </c>
      <c r="DJ33" s="151">
        <v>66.656009999999995</v>
      </c>
    </row>
    <row r="34" spans="1:114">
      <c r="A34" s="150" t="s">
        <v>266</v>
      </c>
      <c r="B34" s="151">
        <v>0.76</v>
      </c>
      <c r="C34" s="151">
        <v>1.5169999999999999</v>
      </c>
      <c r="D34" s="151">
        <v>1.5009999999999999</v>
      </c>
      <c r="E34" s="151">
        <v>1.645</v>
      </c>
      <c r="F34" s="151">
        <v>1.645</v>
      </c>
      <c r="G34" s="151" t="s">
        <v>68</v>
      </c>
      <c r="H34" s="151">
        <v>1.944</v>
      </c>
      <c r="I34" s="151">
        <v>1.0029999999999999</v>
      </c>
      <c r="J34" s="151">
        <v>1.788</v>
      </c>
      <c r="K34" s="151">
        <v>1.2</v>
      </c>
      <c r="L34" s="151">
        <v>1.4610000000000001</v>
      </c>
      <c r="M34" s="151">
        <v>2.5019999999999998</v>
      </c>
      <c r="N34" s="151">
        <v>0.83099999999999996</v>
      </c>
      <c r="O34" s="151">
        <v>2.411</v>
      </c>
      <c r="P34" s="151">
        <v>1.7430000000000001</v>
      </c>
      <c r="Q34" s="151">
        <v>1.2669999999999999</v>
      </c>
      <c r="R34" s="151">
        <v>2.847</v>
      </c>
      <c r="S34" s="151">
        <v>2.6549999999999998</v>
      </c>
      <c r="T34" s="151">
        <v>1.881</v>
      </c>
      <c r="U34" s="151">
        <v>1.5349999999999999</v>
      </c>
      <c r="V34" s="151">
        <v>0.20599999999999999</v>
      </c>
      <c r="W34" s="151">
        <v>0.67600000000000005</v>
      </c>
      <c r="X34" s="151">
        <v>0.628</v>
      </c>
      <c r="Y34" s="151">
        <v>1.0960000000000001</v>
      </c>
      <c r="Z34" s="151">
        <v>0.78200000000000003</v>
      </c>
      <c r="AA34" s="151" t="s">
        <v>68</v>
      </c>
      <c r="AB34" s="151" t="s">
        <v>68</v>
      </c>
      <c r="AC34" s="151">
        <v>1.8540000000000001</v>
      </c>
      <c r="AD34" s="151">
        <v>0.153</v>
      </c>
      <c r="AE34" s="151">
        <v>0.84099999999999997</v>
      </c>
      <c r="AF34" s="151">
        <v>0.59</v>
      </c>
      <c r="AG34" s="151">
        <v>0.58699999999999997</v>
      </c>
      <c r="AH34" s="151">
        <v>1.2829999999999999</v>
      </c>
      <c r="AI34" s="151">
        <v>1.1910000000000001</v>
      </c>
      <c r="AJ34" s="151">
        <v>0.79300000000000004</v>
      </c>
      <c r="AK34" s="151">
        <v>0.83499999999999996</v>
      </c>
      <c r="AL34" s="151" t="s">
        <v>68</v>
      </c>
      <c r="AM34" s="151">
        <v>1.4339999999999999</v>
      </c>
      <c r="AN34" s="151">
        <v>0.90300000000000002</v>
      </c>
      <c r="AO34" s="151">
        <v>3.6869999999999998</v>
      </c>
      <c r="AP34" s="151">
        <v>0.748</v>
      </c>
      <c r="AQ34" s="151">
        <v>0.96399999999999997</v>
      </c>
      <c r="AR34" s="151">
        <v>0.57999999999999996</v>
      </c>
      <c r="AS34" s="151">
        <v>0.51900000000000002</v>
      </c>
      <c r="AT34" s="151">
        <v>0.755</v>
      </c>
      <c r="AU34" s="151">
        <v>0.47299999999999998</v>
      </c>
      <c r="AV34" s="151">
        <v>0.52500000000000002</v>
      </c>
      <c r="AW34" s="151">
        <v>1.012</v>
      </c>
      <c r="AX34" s="151">
        <v>0.98799999999999999</v>
      </c>
      <c r="AY34" s="151">
        <v>1.5229999999999999</v>
      </c>
      <c r="AZ34" s="151">
        <v>1.256</v>
      </c>
      <c r="BA34" s="151">
        <v>0.88900000000000001</v>
      </c>
      <c r="BB34" s="151">
        <v>1.1140000000000001</v>
      </c>
      <c r="BC34" s="151">
        <v>0.94599999999999995</v>
      </c>
      <c r="BD34" s="151">
        <v>0.96</v>
      </c>
      <c r="BE34" s="151">
        <v>1.4159999999999999</v>
      </c>
      <c r="BF34" s="151">
        <v>0.51600000000000001</v>
      </c>
      <c r="BG34" s="151">
        <v>0.81899999999999995</v>
      </c>
      <c r="BH34" s="151">
        <v>0.57499999999999996</v>
      </c>
      <c r="BI34" s="151">
        <v>0.39900000000000002</v>
      </c>
      <c r="BJ34" s="151">
        <v>2.29</v>
      </c>
      <c r="BK34" s="151">
        <v>2.74</v>
      </c>
      <c r="BL34" s="151">
        <v>2.3530000000000002</v>
      </c>
      <c r="BM34" s="151">
        <v>2.1669999999999998</v>
      </c>
      <c r="BN34" s="151">
        <v>1.8959999999999999</v>
      </c>
      <c r="BO34" s="151">
        <v>2.0830000000000002</v>
      </c>
      <c r="BP34" s="151">
        <v>1.7</v>
      </c>
      <c r="BQ34" s="151">
        <v>1.2809999999999999</v>
      </c>
      <c r="BR34" s="151">
        <v>1.367</v>
      </c>
      <c r="BS34" s="151">
        <v>1.3720000000000001</v>
      </c>
      <c r="BT34" s="151">
        <v>1.2529999999999999</v>
      </c>
      <c r="BU34" s="151">
        <v>1.353</v>
      </c>
      <c r="BV34" s="151">
        <v>1.1819999999999999</v>
      </c>
      <c r="BW34" s="151">
        <v>1.474</v>
      </c>
      <c r="BX34" s="151">
        <v>1.482</v>
      </c>
      <c r="BY34" s="151">
        <v>3.3340000000000001</v>
      </c>
      <c r="BZ34" s="151">
        <v>3.1829999999999998</v>
      </c>
      <c r="CA34" s="151">
        <v>1.9179999999999999</v>
      </c>
      <c r="CB34" s="151">
        <v>1.4670000000000001</v>
      </c>
      <c r="CC34" s="151">
        <v>1.361</v>
      </c>
      <c r="CD34" s="151">
        <v>1.06</v>
      </c>
      <c r="CE34" s="151">
        <v>0.99299999999999999</v>
      </c>
      <c r="CF34" s="151">
        <v>0.46500000000000002</v>
      </c>
      <c r="CG34" s="151">
        <v>2.6579999999999999</v>
      </c>
      <c r="CH34" s="151">
        <v>3.4089999999999998</v>
      </c>
      <c r="CI34" s="151">
        <v>3.2389999999999999</v>
      </c>
      <c r="CJ34" s="151">
        <v>2.5409999999999999</v>
      </c>
      <c r="CK34" s="151">
        <v>3.2109999999999999</v>
      </c>
      <c r="CL34" s="151">
        <v>4.4050000000000002</v>
      </c>
      <c r="CM34" s="151" t="s">
        <v>68</v>
      </c>
      <c r="CN34" s="151">
        <v>2.3319999999999999</v>
      </c>
      <c r="CO34" s="151">
        <v>3.056</v>
      </c>
      <c r="CP34" s="151">
        <v>4.173</v>
      </c>
      <c r="CQ34" s="151">
        <v>3.6419999999999999</v>
      </c>
      <c r="CR34" s="151">
        <v>3.5409999999999999</v>
      </c>
      <c r="CS34" s="151">
        <v>2.2789999999999999</v>
      </c>
      <c r="CT34" s="151">
        <v>11.608000000000001</v>
      </c>
      <c r="CU34" s="151">
        <v>3.645</v>
      </c>
      <c r="CV34" s="151">
        <v>3.4470000000000001</v>
      </c>
      <c r="CW34" s="151">
        <v>0.83799999999999997</v>
      </c>
      <c r="CX34" s="151">
        <v>0.65500000000000003</v>
      </c>
      <c r="CY34" s="151">
        <v>0.82299999999999995</v>
      </c>
      <c r="CZ34" s="151">
        <v>1.3129999999999999</v>
      </c>
      <c r="DA34" s="151">
        <v>0.58399999999999996</v>
      </c>
      <c r="DB34" s="151">
        <v>1.1950000000000001</v>
      </c>
      <c r="DC34" s="151">
        <v>0.91200000000000003</v>
      </c>
      <c r="DD34" s="151">
        <v>1.3839999999999999</v>
      </c>
      <c r="DE34" s="151">
        <v>1.591</v>
      </c>
      <c r="DF34" s="151">
        <v>3.0049999999999999</v>
      </c>
      <c r="DG34" s="151">
        <v>3.7240000000000002</v>
      </c>
      <c r="DH34" s="151">
        <v>2.6920000000000002</v>
      </c>
      <c r="DI34" s="151">
        <v>7.2130010000000002</v>
      </c>
      <c r="DJ34" s="151">
        <v>2.6030000000000002</v>
      </c>
    </row>
    <row r="35" spans="1:114">
      <c r="A35" s="150"/>
      <c r="B35" s="151"/>
      <c r="C35" s="151"/>
      <c r="D35" s="151"/>
      <c r="E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</row>
    <row r="36" spans="1:114">
      <c r="B36" s="106" t="s">
        <v>267</v>
      </c>
    </row>
    <row r="37" spans="1:114">
      <c r="B37" s="104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Cumulitic Gabbro-Basalt</vt:lpstr>
      <vt:lpstr>Basalt-Andesite</vt:lpstr>
      <vt:lpstr>Andesite-Dacite</vt:lpstr>
      <vt:lpstr>Dacite-Rhyolite</vt:lpstr>
      <vt:lpstr>Note</vt:lpstr>
      <vt:lpstr>Olivine</vt:lpstr>
      <vt:lpstr>Cpx</vt:lpstr>
      <vt:lpstr>Opx</vt:lpstr>
      <vt:lpstr>Pl</vt:lpstr>
      <vt:lpstr>Amph</vt:lpstr>
      <vt:lpstr>Bt</vt:lpstr>
      <vt:lpstr>Ox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Lustrino</dc:creator>
  <cp:lastModifiedBy>Michele Lustrino</cp:lastModifiedBy>
  <dcterms:created xsi:type="dcterms:W3CDTF">2011-09-06T20:20:03Z</dcterms:created>
  <dcterms:modified xsi:type="dcterms:W3CDTF">2016-05-09T12:18:18Z</dcterms:modified>
</cp:coreProperties>
</file>